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430"/>
  <workbookPr showInkAnnotation="0" autoCompressPictures="0"/>
  <workbookProtection workbookPassword="E773" lockStructure="1"/>
  <bookViews>
    <workbookView xWindow="0" yWindow="0" windowWidth="25240" windowHeight="16060" tabRatio="500"/>
  </bookViews>
  <sheets>
    <sheet name="Information" sheetId="4" r:id="rId1"/>
    <sheet name="Competitors" sheetId="1" r:id="rId2"/>
    <sheet name="Club" sheetId="7" r:id="rId3"/>
    <sheet name="Categories" sheetId="5" state="hidden" r:id="rId4"/>
  </sheets>
  <definedNames>
    <definedName name="_xlnm._FilterDatabase" localSheetId="1" hidden="1">Competitors!$F$10:$F$109</definedName>
    <definedName name="_xlnm.Criteria" localSheetId="1">Competitors!$D:$D</definedName>
    <definedName name="_xlnm.Extract" localSheetId="1">Competitors!#REF!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11" i="1" l="1"/>
  <c r="L11" i="1"/>
  <c r="M11" i="1"/>
  <c r="N11" i="1"/>
  <c r="O11" i="1"/>
  <c r="P11" i="1"/>
  <c r="Q11" i="1"/>
  <c r="R11" i="1"/>
  <c r="S11" i="1"/>
  <c r="T11" i="1"/>
  <c r="U11" i="1"/>
  <c r="V11" i="1"/>
  <c r="W11" i="1"/>
  <c r="X11" i="1"/>
  <c r="Y11" i="1"/>
  <c r="Z11" i="1"/>
  <c r="AA11" i="1"/>
  <c r="K12" i="1"/>
  <c r="L12" i="1"/>
  <c r="M12" i="1"/>
  <c r="N12" i="1"/>
  <c r="O12" i="1"/>
  <c r="P12" i="1"/>
  <c r="Q12" i="1"/>
  <c r="R12" i="1"/>
  <c r="S12" i="1"/>
  <c r="T12" i="1"/>
  <c r="U12" i="1"/>
  <c r="V12" i="1"/>
  <c r="W12" i="1"/>
  <c r="X12" i="1"/>
  <c r="Y12" i="1"/>
  <c r="Z12" i="1"/>
  <c r="AA12" i="1"/>
  <c r="K13" i="1"/>
  <c r="L13" i="1"/>
  <c r="M13" i="1"/>
  <c r="N13" i="1"/>
  <c r="O13" i="1"/>
  <c r="P13" i="1"/>
  <c r="Q13" i="1"/>
  <c r="R13" i="1"/>
  <c r="S13" i="1"/>
  <c r="T13" i="1"/>
  <c r="U13" i="1"/>
  <c r="V13" i="1"/>
  <c r="W13" i="1"/>
  <c r="X13" i="1"/>
  <c r="Y13" i="1"/>
  <c r="Z13" i="1"/>
  <c r="AA13" i="1"/>
  <c r="K14" i="1"/>
  <c r="L14" i="1"/>
  <c r="M14" i="1"/>
  <c r="N14" i="1"/>
  <c r="O14" i="1"/>
  <c r="P14" i="1"/>
  <c r="Q14" i="1"/>
  <c r="R14" i="1"/>
  <c r="S14" i="1"/>
  <c r="T14" i="1"/>
  <c r="U14" i="1"/>
  <c r="V14" i="1"/>
  <c r="W14" i="1"/>
  <c r="X14" i="1"/>
  <c r="Y14" i="1"/>
  <c r="Z14" i="1"/>
  <c r="AA14" i="1"/>
  <c r="K15" i="1"/>
  <c r="L15" i="1"/>
  <c r="M15" i="1"/>
  <c r="N15" i="1"/>
  <c r="O15" i="1"/>
  <c r="P15" i="1"/>
  <c r="Q15" i="1"/>
  <c r="R15" i="1"/>
  <c r="S15" i="1"/>
  <c r="T15" i="1"/>
  <c r="U15" i="1"/>
  <c r="V15" i="1"/>
  <c r="W15" i="1"/>
  <c r="X15" i="1"/>
  <c r="Y15" i="1"/>
  <c r="Z15" i="1"/>
  <c r="AA15" i="1"/>
  <c r="K16" i="1"/>
  <c r="L16" i="1"/>
  <c r="M16" i="1"/>
  <c r="N16" i="1"/>
  <c r="O16" i="1"/>
  <c r="P16" i="1"/>
  <c r="Q16" i="1"/>
  <c r="R16" i="1"/>
  <c r="S16" i="1"/>
  <c r="T16" i="1"/>
  <c r="U16" i="1"/>
  <c r="V16" i="1"/>
  <c r="W16" i="1"/>
  <c r="X16" i="1"/>
  <c r="Y16" i="1"/>
  <c r="Z16" i="1"/>
  <c r="AA16" i="1"/>
  <c r="K17" i="1"/>
  <c r="L17" i="1"/>
  <c r="M17" i="1"/>
  <c r="N17" i="1"/>
  <c r="O17" i="1"/>
  <c r="P17" i="1"/>
  <c r="Q17" i="1"/>
  <c r="R17" i="1"/>
  <c r="S17" i="1"/>
  <c r="T17" i="1"/>
  <c r="U17" i="1"/>
  <c r="V17" i="1"/>
  <c r="W17" i="1"/>
  <c r="X17" i="1"/>
  <c r="Y17" i="1"/>
  <c r="Z17" i="1"/>
  <c r="AA17" i="1"/>
  <c r="K18" i="1"/>
  <c r="L18" i="1"/>
  <c r="M18" i="1"/>
  <c r="N18" i="1"/>
  <c r="O18" i="1"/>
  <c r="P18" i="1"/>
  <c r="Q18" i="1"/>
  <c r="R18" i="1"/>
  <c r="S18" i="1"/>
  <c r="T18" i="1"/>
  <c r="U18" i="1"/>
  <c r="V18" i="1"/>
  <c r="W18" i="1"/>
  <c r="X18" i="1"/>
  <c r="Y18" i="1"/>
  <c r="Z18" i="1"/>
  <c r="AA18" i="1"/>
  <c r="K19" i="1"/>
  <c r="L19" i="1"/>
  <c r="M19" i="1"/>
  <c r="N19" i="1"/>
  <c r="O19" i="1"/>
  <c r="P19" i="1"/>
  <c r="Q19" i="1"/>
  <c r="R19" i="1"/>
  <c r="S19" i="1"/>
  <c r="T19" i="1"/>
  <c r="U19" i="1"/>
  <c r="V19" i="1"/>
  <c r="W19" i="1"/>
  <c r="X19" i="1"/>
  <c r="Y19" i="1"/>
  <c r="Z19" i="1"/>
  <c r="AA19" i="1"/>
  <c r="K20" i="1"/>
  <c r="L20" i="1"/>
  <c r="M20" i="1"/>
  <c r="N20" i="1"/>
  <c r="O20" i="1"/>
  <c r="P20" i="1"/>
  <c r="Q20" i="1"/>
  <c r="R20" i="1"/>
  <c r="S20" i="1"/>
  <c r="T20" i="1"/>
  <c r="U20" i="1"/>
  <c r="V20" i="1"/>
  <c r="W20" i="1"/>
  <c r="X20" i="1"/>
  <c r="Y20" i="1"/>
  <c r="Z20" i="1"/>
  <c r="AA20" i="1"/>
  <c r="K21" i="1"/>
  <c r="L21" i="1"/>
  <c r="M21" i="1"/>
  <c r="N21" i="1"/>
  <c r="O21" i="1"/>
  <c r="P21" i="1"/>
  <c r="Q21" i="1"/>
  <c r="R21" i="1"/>
  <c r="S21" i="1"/>
  <c r="T21" i="1"/>
  <c r="U21" i="1"/>
  <c r="V21" i="1"/>
  <c r="W21" i="1"/>
  <c r="X21" i="1"/>
  <c r="Y21" i="1"/>
  <c r="Z21" i="1"/>
  <c r="AA21" i="1"/>
  <c r="K22" i="1"/>
  <c r="L22" i="1"/>
  <c r="M22" i="1"/>
  <c r="N22" i="1"/>
  <c r="O22" i="1"/>
  <c r="P22" i="1"/>
  <c r="Q22" i="1"/>
  <c r="R22" i="1"/>
  <c r="S22" i="1"/>
  <c r="T22" i="1"/>
  <c r="U22" i="1"/>
  <c r="V22" i="1"/>
  <c r="W22" i="1"/>
  <c r="X22" i="1"/>
  <c r="Y22" i="1"/>
  <c r="Z22" i="1"/>
  <c r="AA22" i="1"/>
  <c r="K23" i="1"/>
  <c r="L23" i="1"/>
  <c r="M23" i="1"/>
  <c r="N23" i="1"/>
  <c r="O23" i="1"/>
  <c r="P23" i="1"/>
  <c r="Q23" i="1"/>
  <c r="R23" i="1"/>
  <c r="S23" i="1"/>
  <c r="T23" i="1"/>
  <c r="U23" i="1"/>
  <c r="V23" i="1"/>
  <c r="W23" i="1"/>
  <c r="X23" i="1"/>
  <c r="Y23" i="1"/>
  <c r="Z23" i="1"/>
  <c r="AA23" i="1"/>
  <c r="K24" i="1"/>
  <c r="L24" i="1"/>
  <c r="M24" i="1"/>
  <c r="N24" i="1"/>
  <c r="O24" i="1"/>
  <c r="P24" i="1"/>
  <c r="Q24" i="1"/>
  <c r="R24" i="1"/>
  <c r="S24" i="1"/>
  <c r="T24" i="1"/>
  <c r="U24" i="1"/>
  <c r="V24" i="1"/>
  <c r="W24" i="1"/>
  <c r="X24" i="1"/>
  <c r="Y24" i="1"/>
  <c r="Z24" i="1"/>
  <c r="AA24" i="1"/>
  <c r="K25" i="1"/>
  <c r="L25" i="1"/>
  <c r="M25" i="1"/>
  <c r="N25" i="1"/>
  <c r="O25" i="1"/>
  <c r="P25" i="1"/>
  <c r="Q25" i="1"/>
  <c r="R25" i="1"/>
  <c r="S25" i="1"/>
  <c r="T25" i="1"/>
  <c r="U25" i="1"/>
  <c r="V25" i="1"/>
  <c r="W25" i="1"/>
  <c r="X25" i="1"/>
  <c r="Y25" i="1"/>
  <c r="Z25" i="1"/>
  <c r="AA25" i="1"/>
  <c r="K26" i="1"/>
  <c r="L26" i="1"/>
  <c r="M26" i="1"/>
  <c r="N26" i="1"/>
  <c r="O26" i="1"/>
  <c r="P26" i="1"/>
  <c r="Q26" i="1"/>
  <c r="R26" i="1"/>
  <c r="S26" i="1"/>
  <c r="T26" i="1"/>
  <c r="U26" i="1"/>
  <c r="V26" i="1"/>
  <c r="W26" i="1"/>
  <c r="X26" i="1"/>
  <c r="Y26" i="1"/>
  <c r="Z26" i="1"/>
  <c r="AA26" i="1"/>
  <c r="K27" i="1"/>
  <c r="L27" i="1"/>
  <c r="M27" i="1"/>
  <c r="N27" i="1"/>
  <c r="O27" i="1"/>
  <c r="P27" i="1"/>
  <c r="Q27" i="1"/>
  <c r="R27" i="1"/>
  <c r="S27" i="1"/>
  <c r="T27" i="1"/>
  <c r="U27" i="1"/>
  <c r="V27" i="1"/>
  <c r="W27" i="1"/>
  <c r="X27" i="1"/>
  <c r="Y27" i="1"/>
  <c r="Z27" i="1"/>
  <c r="AA27" i="1"/>
  <c r="K28" i="1"/>
  <c r="L28" i="1"/>
  <c r="M28" i="1"/>
  <c r="N28" i="1"/>
  <c r="O28" i="1"/>
  <c r="P28" i="1"/>
  <c r="Q28" i="1"/>
  <c r="R28" i="1"/>
  <c r="S28" i="1"/>
  <c r="T28" i="1"/>
  <c r="U28" i="1"/>
  <c r="V28" i="1"/>
  <c r="W28" i="1"/>
  <c r="X28" i="1"/>
  <c r="Y28" i="1"/>
  <c r="Z28" i="1"/>
  <c r="AA28" i="1"/>
  <c r="K29" i="1"/>
  <c r="L29" i="1"/>
  <c r="M29" i="1"/>
  <c r="N29" i="1"/>
  <c r="O29" i="1"/>
  <c r="P29" i="1"/>
  <c r="Q29" i="1"/>
  <c r="R29" i="1"/>
  <c r="S29" i="1"/>
  <c r="T29" i="1"/>
  <c r="U29" i="1"/>
  <c r="V29" i="1"/>
  <c r="W29" i="1"/>
  <c r="X29" i="1"/>
  <c r="Y29" i="1"/>
  <c r="Z29" i="1"/>
  <c r="AA29" i="1"/>
  <c r="K30" i="1"/>
  <c r="L30" i="1"/>
  <c r="M30" i="1"/>
  <c r="N30" i="1"/>
  <c r="O30" i="1"/>
  <c r="P30" i="1"/>
  <c r="Q30" i="1"/>
  <c r="R30" i="1"/>
  <c r="S30" i="1"/>
  <c r="T30" i="1"/>
  <c r="U30" i="1"/>
  <c r="V30" i="1"/>
  <c r="W30" i="1"/>
  <c r="X30" i="1"/>
  <c r="Y30" i="1"/>
  <c r="Z30" i="1"/>
  <c r="AA30" i="1"/>
  <c r="K31" i="1"/>
  <c r="L31" i="1"/>
  <c r="M31" i="1"/>
  <c r="N31" i="1"/>
  <c r="O31" i="1"/>
  <c r="P31" i="1"/>
  <c r="Q31" i="1"/>
  <c r="R31" i="1"/>
  <c r="S31" i="1"/>
  <c r="T31" i="1"/>
  <c r="U31" i="1"/>
  <c r="V31" i="1"/>
  <c r="W31" i="1"/>
  <c r="X31" i="1"/>
  <c r="Y31" i="1"/>
  <c r="Z31" i="1"/>
  <c r="AA31" i="1"/>
  <c r="K32" i="1"/>
  <c r="L32" i="1"/>
  <c r="M32" i="1"/>
  <c r="N32" i="1"/>
  <c r="O32" i="1"/>
  <c r="P32" i="1"/>
  <c r="Q32" i="1"/>
  <c r="R32" i="1"/>
  <c r="S32" i="1"/>
  <c r="T32" i="1"/>
  <c r="U32" i="1"/>
  <c r="V32" i="1"/>
  <c r="W32" i="1"/>
  <c r="X32" i="1"/>
  <c r="Y32" i="1"/>
  <c r="Z32" i="1"/>
  <c r="AA32" i="1"/>
  <c r="K33" i="1"/>
  <c r="L33" i="1"/>
  <c r="M33" i="1"/>
  <c r="N33" i="1"/>
  <c r="O33" i="1"/>
  <c r="P33" i="1"/>
  <c r="Q33" i="1"/>
  <c r="R33" i="1"/>
  <c r="S33" i="1"/>
  <c r="T33" i="1"/>
  <c r="U33" i="1"/>
  <c r="V33" i="1"/>
  <c r="W33" i="1"/>
  <c r="X33" i="1"/>
  <c r="Y33" i="1"/>
  <c r="Z33" i="1"/>
  <c r="AA33" i="1"/>
  <c r="K34" i="1"/>
  <c r="L34" i="1"/>
  <c r="M34" i="1"/>
  <c r="N34" i="1"/>
  <c r="O34" i="1"/>
  <c r="P34" i="1"/>
  <c r="Q34" i="1"/>
  <c r="R34" i="1"/>
  <c r="S34" i="1"/>
  <c r="T34" i="1"/>
  <c r="U34" i="1"/>
  <c r="V34" i="1"/>
  <c r="W34" i="1"/>
  <c r="X34" i="1"/>
  <c r="Y34" i="1"/>
  <c r="Z34" i="1"/>
  <c r="AA34" i="1"/>
  <c r="K35" i="1"/>
  <c r="L35" i="1"/>
  <c r="M35" i="1"/>
  <c r="N35" i="1"/>
  <c r="O35" i="1"/>
  <c r="P35" i="1"/>
  <c r="Q35" i="1"/>
  <c r="R35" i="1"/>
  <c r="S35" i="1"/>
  <c r="T35" i="1"/>
  <c r="U35" i="1"/>
  <c r="V35" i="1"/>
  <c r="W35" i="1"/>
  <c r="X35" i="1"/>
  <c r="Y35" i="1"/>
  <c r="Z35" i="1"/>
  <c r="AA35" i="1"/>
  <c r="K36" i="1"/>
  <c r="L36" i="1"/>
  <c r="M36" i="1"/>
  <c r="N36" i="1"/>
  <c r="O36" i="1"/>
  <c r="P36" i="1"/>
  <c r="Q36" i="1"/>
  <c r="R36" i="1"/>
  <c r="S36" i="1"/>
  <c r="T36" i="1"/>
  <c r="U36" i="1"/>
  <c r="V36" i="1"/>
  <c r="W36" i="1"/>
  <c r="X36" i="1"/>
  <c r="Y36" i="1"/>
  <c r="Z36" i="1"/>
  <c r="AA36" i="1"/>
  <c r="K37" i="1"/>
  <c r="L37" i="1"/>
  <c r="M37" i="1"/>
  <c r="N37" i="1"/>
  <c r="O37" i="1"/>
  <c r="P37" i="1"/>
  <c r="Q37" i="1"/>
  <c r="R37" i="1"/>
  <c r="S37" i="1"/>
  <c r="T37" i="1"/>
  <c r="U37" i="1"/>
  <c r="V37" i="1"/>
  <c r="W37" i="1"/>
  <c r="X37" i="1"/>
  <c r="Y37" i="1"/>
  <c r="Z37" i="1"/>
  <c r="AA37" i="1"/>
  <c r="K38" i="1"/>
  <c r="L38" i="1"/>
  <c r="M38" i="1"/>
  <c r="N38" i="1"/>
  <c r="O38" i="1"/>
  <c r="P38" i="1"/>
  <c r="Q38" i="1"/>
  <c r="R38" i="1"/>
  <c r="S38" i="1"/>
  <c r="T38" i="1"/>
  <c r="U38" i="1"/>
  <c r="V38" i="1"/>
  <c r="W38" i="1"/>
  <c r="X38" i="1"/>
  <c r="Y38" i="1"/>
  <c r="Z38" i="1"/>
  <c r="AA38" i="1"/>
  <c r="K39" i="1"/>
  <c r="L39" i="1"/>
  <c r="M39" i="1"/>
  <c r="N39" i="1"/>
  <c r="O39" i="1"/>
  <c r="P39" i="1"/>
  <c r="Q39" i="1"/>
  <c r="R39" i="1"/>
  <c r="S39" i="1"/>
  <c r="T39" i="1"/>
  <c r="U39" i="1"/>
  <c r="V39" i="1"/>
  <c r="W39" i="1"/>
  <c r="X39" i="1"/>
  <c r="Y39" i="1"/>
  <c r="Z39" i="1"/>
  <c r="AA39" i="1"/>
  <c r="K40" i="1"/>
  <c r="L40" i="1"/>
  <c r="M40" i="1"/>
  <c r="N40" i="1"/>
  <c r="O40" i="1"/>
  <c r="P40" i="1"/>
  <c r="Q40" i="1"/>
  <c r="R40" i="1"/>
  <c r="S40" i="1"/>
  <c r="T40" i="1"/>
  <c r="U40" i="1"/>
  <c r="V40" i="1"/>
  <c r="W40" i="1"/>
  <c r="X40" i="1"/>
  <c r="Y40" i="1"/>
  <c r="Z40" i="1"/>
  <c r="AA40" i="1"/>
  <c r="K41" i="1"/>
  <c r="L41" i="1"/>
  <c r="M41" i="1"/>
  <c r="N41" i="1"/>
  <c r="O41" i="1"/>
  <c r="P41" i="1"/>
  <c r="Q41" i="1"/>
  <c r="R41" i="1"/>
  <c r="S41" i="1"/>
  <c r="T41" i="1"/>
  <c r="U41" i="1"/>
  <c r="V41" i="1"/>
  <c r="W41" i="1"/>
  <c r="X41" i="1"/>
  <c r="Y41" i="1"/>
  <c r="Z41" i="1"/>
  <c r="AA41" i="1"/>
  <c r="K42" i="1"/>
  <c r="L42" i="1"/>
  <c r="M42" i="1"/>
  <c r="N42" i="1"/>
  <c r="O42" i="1"/>
  <c r="P42" i="1"/>
  <c r="Q42" i="1"/>
  <c r="R42" i="1"/>
  <c r="S42" i="1"/>
  <c r="T42" i="1"/>
  <c r="U42" i="1"/>
  <c r="V42" i="1"/>
  <c r="W42" i="1"/>
  <c r="X42" i="1"/>
  <c r="Y42" i="1"/>
  <c r="Z42" i="1"/>
  <c r="AA42" i="1"/>
  <c r="K43" i="1"/>
  <c r="L43" i="1"/>
  <c r="M43" i="1"/>
  <c r="N43" i="1"/>
  <c r="O43" i="1"/>
  <c r="P43" i="1"/>
  <c r="Q43" i="1"/>
  <c r="R43" i="1"/>
  <c r="S43" i="1"/>
  <c r="T43" i="1"/>
  <c r="U43" i="1"/>
  <c r="V43" i="1"/>
  <c r="W43" i="1"/>
  <c r="X43" i="1"/>
  <c r="Y43" i="1"/>
  <c r="Z43" i="1"/>
  <c r="AA43" i="1"/>
  <c r="K44" i="1"/>
  <c r="L44" i="1"/>
  <c r="M44" i="1"/>
  <c r="N44" i="1"/>
  <c r="O44" i="1"/>
  <c r="P44" i="1"/>
  <c r="Q44" i="1"/>
  <c r="R44" i="1"/>
  <c r="S44" i="1"/>
  <c r="T44" i="1"/>
  <c r="U44" i="1"/>
  <c r="V44" i="1"/>
  <c r="W44" i="1"/>
  <c r="X44" i="1"/>
  <c r="Y44" i="1"/>
  <c r="Z44" i="1"/>
  <c r="AA44" i="1"/>
  <c r="K45" i="1"/>
  <c r="L45" i="1"/>
  <c r="M45" i="1"/>
  <c r="N45" i="1"/>
  <c r="O45" i="1"/>
  <c r="P45" i="1"/>
  <c r="Q45" i="1"/>
  <c r="R45" i="1"/>
  <c r="S45" i="1"/>
  <c r="T45" i="1"/>
  <c r="U45" i="1"/>
  <c r="V45" i="1"/>
  <c r="W45" i="1"/>
  <c r="X45" i="1"/>
  <c r="Y45" i="1"/>
  <c r="Z45" i="1"/>
  <c r="AA45" i="1"/>
  <c r="K46" i="1"/>
  <c r="L46" i="1"/>
  <c r="M46" i="1"/>
  <c r="N46" i="1"/>
  <c r="O46" i="1"/>
  <c r="P46" i="1"/>
  <c r="Q46" i="1"/>
  <c r="R46" i="1"/>
  <c r="S46" i="1"/>
  <c r="T46" i="1"/>
  <c r="U46" i="1"/>
  <c r="V46" i="1"/>
  <c r="W46" i="1"/>
  <c r="X46" i="1"/>
  <c r="Y46" i="1"/>
  <c r="Z46" i="1"/>
  <c r="AA46" i="1"/>
  <c r="K47" i="1"/>
  <c r="L47" i="1"/>
  <c r="M47" i="1"/>
  <c r="N47" i="1"/>
  <c r="O47" i="1"/>
  <c r="P47" i="1"/>
  <c r="Q47" i="1"/>
  <c r="R47" i="1"/>
  <c r="S47" i="1"/>
  <c r="T47" i="1"/>
  <c r="U47" i="1"/>
  <c r="V47" i="1"/>
  <c r="W47" i="1"/>
  <c r="X47" i="1"/>
  <c r="Y47" i="1"/>
  <c r="Z47" i="1"/>
  <c r="AA47" i="1"/>
  <c r="K48" i="1"/>
  <c r="L48" i="1"/>
  <c r="M48" i="1"/>
  <c r="N48" i="1"/>
  <c r="O48" i="1"/>
  <c r="P48" i="1"/>
  <c r="Q48" i="1"/>
  <c r="R48" i="1"/>
  <c r="S48" i="1"/>
  <c r="T48" i="1"/>
  <c r="U48" i="1"/>
  <c r="V48" i="1"/>
  <c r="W48" i="1"/>
  <c r="X48" i="1"/>
  <c r="Y48" i="1"/>
  <c r="Z48" i="1"/>
  <c r="AA48" i="1"/>
  <c r="K49" i="1"/>
  <c r="L49" i="1"/>
  <c r="M49" i="1"/>
  <c r="N49" i="1"/>
  <c r="O49" i="1"/>
  <c r="P49" i="1"/>
  <c r="Q49" i="1"/>
  <c r="R49" i="1"/>
  <c r="S49" i="1"/>
  <c r="T49" i="1"/>
  <c r="U49" i="1"/>
  <c r="V49" i="1"/>
  <c r="W49" i="1"/>
  <c r="X49" i="1"/>
  <c r="Y49" i="1"/>
  <c r="Z49" i="1"/>
  <c r="AA49" i="1"/>
  <c r="K50" i="1"/>
  <c r="L50" i="1"/>
  <c r="M50" i="1"/>
  <c r="N50" i="1"/>
  <c r="O50" i="1"/>
  <c r="P50" i="1"/>
  <c r="Q50" i="1"/>
  <c r="R50" i="1"/>
  <c r="S50" i="1"/>
  <c r="T50" i="1"/>
  <c r="U50" i="1"/>
  <c r="V50" i="1"/>
  <c r="W50" i="1"/>
  <c r="X50" i="1"/>
  <c r="Y50" i="1"/>
  <c r="Z50" i="1"/>
  <c r="AA50" i="1"/>
  <c r="K51" i="1"/>
  <c r="L51" i="1"/>
  <c r="M51" i="1"/>
  <c r="N51" i="1"/>
  <c r="O51" i="1"/>
  <c r="P51" i="1"/>
  <c r="Q51" i="1"/>
  <c r="R51" i="1"/>
  <c r="S51" i="1"/>
  <c r="T51" i="1"/>
  <c r="U51" i="1"/>
  <c r="V51" i="1"/>
  <c r="W51" i="1"/>
  <c r="X51" i="1"/>
  <c r="Y51" i="1"/>
  <c r="Z51" i="1"/>
  <c r="AA51" i="1"/>
  <c r="K52" i="1"/>
  <c r="L52" i="1"/>
  <c r="M52" i="1"/>
  <c r="N52" i="1"/>
  <c r="O52" i="1"/>
  <c r="P52" i="1"/>
  <c r="Q52" i="1"/>
  <c r="R52" i="1"/>
  <c r="S52" i="1"/>
  <c r="T52" i="1"/>
  <c r="U52" i="1"/>
  <c r="V52" i="1"/>
  <c r="W52" i="1"/>
  <c r="X52" i="1"/>
  <c r="Y52" i="1"/>
  <c r="Z52" i="1"/>
  <c r="AA52" i="1"/>
  <c r="K53" i="1"/>
  <c r="L53" i="1"/>
  <c r="M53" i="1"/>
  <c r="N53" i="1"/>
  <c r="O53" i="1"/>
  <c r="P53" i="1"/>
  <c r="Q53" i="1"/>
  <c r="R53" i="1"/>
  <c r="S53" i="1"/>
  <c r="T53" i="1"/>
  <c r="U53" i="1"/>
  <c r="V53" i="1"/>
  <c r="W53" i="1"/>
  <c r="X53" i="1"/>
  <c r="Y53" i="1"/>
  <c r="Z53" i="1"/>
  <c r="AA53" i="1"/>
  <c r="K54" i="1"/>
  <c r="L54" i="1"/>
  <c r="M54" i="1"/>
  <c r="N54" i="1"/>
  <c r="O54" i="1"/>
  <c r="P54" i="1"/>
  <c r="Q54" i="1"/>
  <c r="R54" i="1"/>
  <c r="S54" i="1"/>
  <c r="T54" i="1"/>
  <c r="U54" i="1"/>
  <c r="V54" i="1"/>
  <c r="W54" i="1"/>
  <c r="X54" i="1"/>
  <c r="Y54" i="1"/>
  <c r="Z54" i="1"/>
  <c r="AA54" i="1"/>
  <c r="K55" i="1"/>
  <c r="L55" i="1"/>
  <c r="M55" i="1"/>
  <c r="N55" i="1"/>
  <c r="O55" i="1"/>
  <c r="P55" i="1"/>
  <c r="Q55" i="1"/>
  <c r="R55" i="1"/>
  <c r="S55" i="1"/>
  <c r="T55" i="1"/>
  <c r="U55" i="1"/>
  <c r="V55" i="1"/>
  <c r="W55" i="1"/>
  <c r="X55" i="1"/>
  <c r="Y55" i="1"/>
  <c r="Z55" i="1"/>
  <c r="AA55" i="1"/>
  <c r="K56" i="1"/>
  <c r="L56" i="1"/>
  <c r="M56" i="1"/>
  <c r="N56" i="1"/>
  <c r="O56" i="1"/>
  <c r="P56" i="1"/>
  <c r="Q56" i="1"/>
  <c r="R56" i="1"/>
  <c r="S56" i="1"/>
  <c r="T56" i="1"/>
  <c r="U56" i="1"/>
  <c r="V56" i="1"/>
  <c r="W56" i="1"/>
  <c r="X56" i="1"/>
  <c r="Y56" i="1"/>
  <c r="Z56" i="1"/>
  <c r="AA56" i="1"/>
  <c r="K57" i="1"/>
  <c r="L57" i="1"/>
  <c r="M57" i="1"/>
  <c r="N57" i="1"/>
  <c r="O57" i="1"/>
  <c r="P57" i="1"/>
  <c r="Q57" i="1"/>
  <c r="R57" i="1"/>
  <c r="S57" i="1"/>
  <c r="T57" i="1"/>
  <c r="U57" i="1"/>
  <c r="V57" i="1"/>
  <c r="W57" i="1"/>
  <c r="X57" i="1"/>
  <c r="Y57" i="1"/>
  <c r="Z57" i="1"/>
  <c r="AA57" i="1"/>
  <c r="K58" i="1"/>
  <c r="L58" i="1"/>
  <c r="M58" i="1"/>
  <c r="N58" i="1"/>
  <c r="O58" i="1"/>
  <c r="P58" i="1"/>
  <c r="Q58" i="1"/>
  <c r="R58" i="1"/>
  <c r="S58" i="1"/>
  <c r="T58" i="1"/>
  <c r="U58" i="1"/>
  <c r="V58" i="1"/>
  <c r="W58" i="1"/>
  <c r="X58" i="1"/>
  <c r="Y58" i="1"/>
  <c r="Z58" i="1"/>
  <c r="AA58" i="1"/>
  <c r="K59" i="1"/>
  <c r="L59" i="1"/>
  <c r="M59" i="1"/>
  <c r="N59" i="1"/>
  <c r="O59" i="1"/>
  <c r="P59" i="1"/>
  <c r="Q59" i="1"/>
  <c r="R59" i="1"/>
  <c r="S59" i="1"/>
  <c r="T59" i="1"/>
  <c r="U59" i="1"/>
  <c r="V59" i="1"/>
  <c r="W59" i="1"/>
  <c r="X59" i="1"/>
  <c r="Y59" i="1"/>
  <c r="Z59" i="1"/>
  <c r="AA59" i="1"/>
  <c r="K60" i="1"/>
  <c r="L60" i="1"/>
  <c r="M60" i="1"/>
  <c r="N60" i="1"/>
  <c r="O60" i="1"/>
  <c r="P60" i="1"/>
  <c r="Q60" i="1"/>
  <c r="R60" i="1"/>
  <c r="S60" i="1"/>
  <c r="T60" i="1"/>
  <c r="U60" i="1"/>
  <c r="V60" i="1"/>
  <c r="W60" i="1"/>
  <c r="X60" i="1"/>
  <c r="Y60" i="1"/>
  <c r="Z60" i="1"/>
  <c r="AA60" i="1"/>
  <c r="K61" i="1"/>
  <c r="L61" i="1"/>
  <c r="M61" i="1"/>
  <c r="N61" i="1"/>
  <c r="O61" i="1"/>
  <c r="P61" i="1"/>
  <c r="Q61" i="1"/>
  <c r="R61" i="1"/>
  <c r="S61" i="1"/>
  <c r="T61" i="1"/>
  <c r="U61" i="1"/>
  <c r="V61" i="1"/>
  <c r="W61" i="1"/>
  <c r="X61" i="1"/>
  <c r="Y61" i="1"/>
  <c r="Z61" i="1"/>
  <c r="AA61" i="1"/>
  <c r="K62" i="1"/>
  <c r="L62" i="1"/>
  <c r="M62" i="1"/>
  <c r="N62" i="1"/>
  <c r="O62" i="1"/>
  <c r="P62" i="1"/>
  <c r="Q62" i="1"/>
  <c r="R62" i="1"/>
  <c r="S62" i="1"/>
  <c r="T62" i="1"/>
  <c r="U62" i="1"/>
  <c r="V62" i="1"/>
  <c r="W62" i="1"/>
  <c r="X62" i="1"/>
  <c r="Y62" i="1"/>
  <c r="Z62" i="1"/>
  <c r="AA62" i="1"/>
  <c r="K63" i="1"/>
  <c r="L63" i="1"/>
  <c r="M63" i="1"/>
  <c r="N63" i="1"/>
  <c r="O63" i="1"/>
  <c r="P63" i="1"/>
  <c r="Q63" i="1"/>
  <c r="R63" i="1"/>
  <c r="S63" i="1"/>
  <c r="T63" i="1"/>
  <c r="U63" i="1"/>
  <c r="V63" i="1"/>
  <c r="W63" i="1"/>
  <c r="X63" i="1"/>
  <c r="Y63" i="1"/>
  <c r="Z63" i="1"/>
  <c r="AA63" i="1"/>
  <c r="K64" i="1"/>
  <c r="L64" i="1"/>
  <c r="M64" i="1"/>
  <c r="N64" i="1"/>
  <c r="O64" i="1"/>
  <c r="P64" i="1"/>
  <c r="Q64" i="1"/>
  <c r="R64" i="1"/>
  <c r="S64" i="1"/>
  <c r="T64" i="1"/>
  <c r="U64" i="1"/>
  <c r="V64" i="1"/>
  <c r="W64" i="1"/>
  <c r="X64" i="1"/>
  <c r="Y64" i="1"/>
  <c r="Z64" i="1"/>
  <c r="AA64" i="1"/>
  <c r="K65" i="1"/>
  <c r="L65" i="1"/>
  <c r="M65" i="1"/>
  <c r="N65" i="1"/>
  <c r="O65" i="1"/>
  <c r="P65" i="1"/>
  <c r="Q65" i="1"/>
  <c r="R65" i="1"/>
  <c r="S65" i="1"/>
  <c r="T65" i="1"/>
  <c r="U65" i="1"/>
  <c r="V65" i="1"/>
  <c r="W65" i="1"/>
  <c r="X65" i="1"/>
  <c r="Y65" i="1"/>
  <c r="Z65" i="1"/>
  <c r="AA65" i="1"/>
  <c r="K66" i="1"/>
  <c r="L66" i="1"/>
  <c r="M66" i="1"/>
  <c r="N66" i="1"/>
  <c r="O66" i="1"/>
  <c r="P66" i="1"/>
  <c r="Q66" i="1"/>
  <c r="R66" i="1"/>
  <c r="S66" i="1"/>
  <c r="T66" i="1"/>
  <c r="U66" i="1"/>
  <c r="V66" i="1"/>
  <c r="W66" i="1"/>
  <c r="X66" i="1"/>
  <c r="Y66" i="1"/>
  <c r="Z66" i="1"/>
  <c r="AA66" i="1"/>
  <c r="K67" i="1"/>
  <c r="L67" i="1"/>
  <c r="M67" i="1"/>
  <c r="N67" i="1"/>
  <c r="O67" i="1"/>
  <c r="P67" i="1"/>
  <c r="Q67" i="1"/>
  <c r="R67" i="1"/>
  <c r="S67" i="1"/>
  <c r="T67" i="1"/>
  <c r="U67" i="1"/>
  <c r="V67" i="1"/>
  <c r="W67" i="1"/>
  <c r="X67" i="1"/>
  <c r="Y67" i="1"/>
  <c r="Z67" i="1"/>
  <c r="AA67" i="1"/>
  <c r="K68" i="1"/>
  <c r="L68" i="1"/>
  <c r="M68" i="1"/>
  <c r="N68" i="1"/>
  <c r="O68" i="1"/>
  <c r="P68" i="1"/>
  <c r="Q68" i="1"/>
  <c r="R68" i="1"/>
  <c r="S68" i="1"/>
  <c r="T68" i="1"/>
  <c r="U68" i="1"/>
  <c r="V68" i="1"/>
  <c r="W68" i="1"/>
  <c r="X68" i="1"/>
  <c r="Y68" i="1"/>
  <c r="Z68" i="1"/>
  <c r="AA68" i="1"/>
  <c r="K69" i="1"/>
  <c r="L69" i="1"/>
  <c r="M69" i="1"/>
  <c r="N69" i="1"/>
  <c r="O69" i="1"/>
  <c r="P69" i="1"/>
  <c r="Q69" i="1"/>
  <c r="R69" i="1"/>
  <c r="S69" i="1"/>
  <c r="T69" i="1"/>
  <c r="U69" i="1"/>
  <c r="V69" i="1"/>
  <c r="W69" i="1"/>
  <c r="X69" i="1"/>
  <c r="Y69" i="1"/>
  <c r="Z69" i="1"/>
  <c r="AA69" i="1"/>
  <c r="K70" i="1"/>
  <c r="L70" i="1"/>
  <c r="M70" i="1"/>
  <c r="N70" i="1"/>
  <c r="O70" i="1"/>
  <c r="P70" i="1"/>
  <c r="Q70" i="1"/>
  <c r="R70" i="1"/>
  <c r="S70" i="1"/>
  <c r="T70" i="1"/>
  <c r="U70" i="1"/>
  <c r="V70" i="1"/>
  <c r="W70" i="1"/>
  <c r="X70" i="1"/>
  <c r="Y70" i="1"/>
  <c r="Z70" i="1"/>
  <c r="AA70" i="1"/>
  <c r="K71" i="1"/>
  <c r="L71" i="1"/>
  <c r="M71" i="1"/>
  <c r="N71" i="1"/>
  <c r="O71" i="1"/>
  <c r="P71" i="1"/>
  <c r="Q71" i="1"/>
  <c r="R71" i="1"/>
  <c r="S71" i="1"/>
  <c r="T71" i="1"/>
  <c r="U71" i="1"/>
  <c r="V71" i="1"/>
  <c r="W71" i="1"/>
  <c r="X71" i="1"/>
  <c r="Y71" i="1"/>
  <c r="Z71" i="1"/>
  <c r="AA71" i="1"/>
  <c r="K72" i="1"/>
  <c r="L72" i="1"/>
  <c r="M72" i="1"/>
  <c r="N72" i="1"/>
  <c r="O72" i="1"/>
  <c r="P72" i="1"/>
  <c r="Q72" i="1"/>
  <c r="R72" i="1"/>
  <c r="S72" i="1"/>
  <c r="T72" i="1"/>
  <c r="U72" i="1"/>
  <c r="V72" i="1"/>
  <c r="W72" i="1"/>
  <c r="X72" i="1"/>
  <c r="Y72" i="1"/>
  <c r="Z72" i="1"/>
  <c r="AA72" i="1"/>
  <c r="K73" i="1"/>
  <c r="L73" i="1"/>
  <c r="M73" i="1"/>
  <c r="N73" i="1"/>
  <c r="O73" i="1"/>
  <c r="P73" i="1"/>
  <c r="Q73" i="1"/>
  <c r="R73" i="1"/>
  <c r="S73" i="1"/>
  <c r="T73" i="1"/>
  <c r="U73" i="1"/>
  <c r="V73" i="1"/>
  <c r="W73" i="1"/>
  <c r="X73" i="1"/>
  <c r="Y73" i="1"/>
  <c r="Z73" i="1"/>
  <c r="AA73" i="1"/>
  <c r="K74" i="1"/>
  <c r="L74" i="1"/>
  <c r="M74" i="1"/>
  <c r="N74" i="1"/>
  <c r="O74" i="1"/>
  <c r="P74" i="1"/>
  <c r="Q74" i="1"/>
  <c r="R74" i="1"/>
  <c r="S74" i="1"/>
  <c r="T74" i="1"/>
  <c r="U74" i="1"/>
  <c r="V74" i="1"/>
  <c r="W74" i="1"/>
  <c r="X74" i="1"/>
  <c r="Y74" i="1"/>
  <c r="Z74" i="1"/>
  <c r="AA74" i="1"/>
  <c r="K75" i="1"/>
  <c r="L75" i="1"/>
  <c r="M75" i="1"/>
  <c r="N75" i="1"/>
  <c r="O75" i="1"/>
  <c r="P75" i="1"/>
  <c r="Q75" i="1"/>
  <c r="R75" i="1"/>
  <c r="S75" i="1"/>
  <c r="T75" i="1"/>
  <c r="U75" i="1"/>
  <c r="V75" i="1"/>
  <c r="W75" i="1"/>
  <c r="X75" i="1"/>
  <c r="Y75" i="1"/>
  <c r="Z75" i="1"/>
  <c r="AA75" i="1"/>
  <c r="K76" i="1"/>
  <c r="L76" i="1"/>
  <c r="M76" i="1"/>
  <c r="N76" i="1"/>
  <c r="O76" i="1"/>
  <c r="P76" i="1"/>
  <c r="Q76" i="1"/>
  <c r="R76" i="1"/>
  <c r="S76" i="1"/>
  <c r="T76" i="1"/>
  <c r="U76" i="1"/>
  <c r="V76" i="1"/>
  <c r="W76" i="1"/>
  <c r="X76" i="1"/>
  <c r="Y76" i="1"/>
  <c r="Z76" i="1"/>
  <c r="AA76" i="1"/>
  <c r="K77" i="1"/>
  <c r="L77" i="1"/>
  <c r="M77" i="1"/>
  <c r="N77" i="1"/>
  <c r="O77" i="1"/>
  <c r="P77" i="1"/>
  <c r="Q77" i="1"/>
  <c r="R77" i="1"/>
  <c r="S77" i="1"/>
  <c r="T77" i="1"/>
  <c r="U77" i="1"/>
  <c r="V77" i="1"/>
  <c r="W77" i="1"/>
  <c r="X77" i="1"/>
  <c r="Y77" i="1"/>
  <c r="Z77" i="1"/>
  <c r="AA77" i="1"/>
  <c r="K78" i="1"/>
  <c r="L78" i="1"/>
  <c r="M78" i="1"/>
  <c r="N78" i="1"/>
  <c r="O78" i="1"/>
  <c r="P78" i="1"/>
  <c r="Q78" i="1"/>
  <c r="R78" i="1"/>
  <c r="S78" i="1"/>
  <c r="T78" i="1"/>
  <c r="U78" i="1"/>
  <c r="V78" i="1"/>
  <c r="W78" i="1"/>
  <c r="X78" i="1"/>
  <c r="Y78" i="1"/>
  <c r="Z78" i="1"/>
  <c r="AA78" i="1"/>
  <c r="K79" i="1"/>
  <c r="L79" i="1"/>
  <c r="M79" i="1"/>
  <c r="N79" i="1"/>
  <c r="O79" i="1"/>
  <c r="P79" i="1"/>
  <c r="Q79" i="1"/>
  <c r="R79" i="1"/>
  <c r="S79" i="1"/>
  <c r="T79" i="1"/>
  <c r="U79" i="1"/>
  <c r="V79" i="1"/>
  <c r="W79" i="1"/>
  <c r="X79" i="1"/>
  <c r="Y79" i="1"/>
  <c r="Z79" i="1"/>
  <c r="AA79" i="1"/>
  <c r="K80" i="1"/>
  <c r="L80" i="1"/>
  <c r="M80" i="1"/>
  <c r="N80" i="1"/>
  <c r="O80" i="1"/>
  <c r="P80" i="1"/>
  <c r="Q80" i="1"/>
  <c r="R80" i="1"/>
  <c r="S80" i="1"/>
  <c r="T80" i="1"/>
  <c r="U80" i="1"/>
  <c r="V80" i="1"/>
  <c r="W80" i="1"/>
  <c r="X80" i="1"/>
  <c r="Y80" i="1"/>
  <c r="Z80" i="1"/>
  <c r="AA80" i="1"/>
  <c r="K81" i="1"/>
  <c r="L81" i="1"/>
  <c r="M81" i="1"/>
  <c r="N81" i="1"/>
  <c r="O81" i="1"/>
  <c r="P81" i="1"/>
  <c r="Q81" i="1"/>
  <c r="R81" i="1"/>
  <c r="S81" i="1"/>
  <c r="T81" i="1"/>
  <c r="U81" i="1"/>
  <c r="V81" i="1"/>
  <c r="W81" i="1"/>
  <c r="X81" i="1"/>
  <c r="Y81" i="1"/>
  <c r="Z81" i="1"/>
  <c r="AA81" i="1"/>
  <c r="K82" i="1"/>
  <c r="L82" i="1"/>
  <c r="M82" i="1"/>
  <c r="N82" i="1"/>
  <c r="O82" i="1"/>
  <c r="P82" i="1"/>
  <c r="Q82" i="1"/>
  <c r="R82" i="1"/>
  <c r="S82" i="1"/>
  <c r="T82" i="1"/>
  <c r="U82" i="1"/>
  <c r="V82" i="1"/>
  <c r="W82" i="1"/>
  <c r="X82" i="1"/>
  <c r="Y82" i="1"/>
  <c r="Z82" i="1"/>
  <c r="AA82" i="1"/>
  <c r="K83" i="1"/>
  <c r="L83" i="1"/>
  <c r="M83" i="1"/>
  <c r="N83" i="1"/>
  <c r="O83" i="1"/>
  <c r="P83" i="1"/>
  <c r="Q83" i="1"/>
  <c r="R83" i="1"/>
  <c r="S83" i="1"/>
  <c r="T83" i="1"/>
  <c r="U83" i="1"/>
  <c r="V83" i="1"/>
  <c r="W83" i="1"/>
  <c r="X83" i="1"/>
  <c r="Y83" i="1"/>
  <c r="Z83" i="1"/>
  <c r="AA83" i="1"/>
  <c r="K84" i="1"/>
  <c r="L84" i="1"/>
  <c r="M84" i="1"/>
  <c r="N84" i="1"/>
  <c r="O84" i="1"/>
  <c r="P84" i="1"/>
  <c r="Q84" i="1"/>
  <c r="R84" i="1"/>
  <c r="S84" i="1"/>
  <c r="T84" i="1"/>
  <c r="U84" i="1"/>
  <c r="V84" i="1"/>
  <c r="W84" i="1"/>
  <c r="X84" i="1"/>
  <c r="Y84" i="1"/>
  <c r="Z84" i="1"/>
  <c r="AA84" i="1"/>
  <c r="K85" i="1"/>
  <c r="L85" i="1"/>
  <c r="M85" i="1"/>
  <c r="N85" i="1"/>
  <c r="O85" i="1"/>
  <c r="P85" i="1"/>
  <c r="Q85" i="1"/>
  <c r="R85" i="1"/>
  <c r="S85" i="1"/>
  <c r="T85" i="1"/>
  <c r="U85" i="1"/>
  <c r="V85" i="1"/>
  <c r="W85" i="1"/>
  <c r="X85" i="1"/>
  <c r="Y85" i="1"/>
  <c r="Z85" i="1"/>
  <c r="AA85" i="1"/>
  <c r="K86" i="1"/>
  <c r="L86" i="1"/>
  <c r="M86" i="1"/>
  <c r="N86" i="1"/>
  <c r="O86" i="1"/>
  <c r="P86" i="1"/>
  <c r="Q86" i="1"/>
  <c r="R86" i="1"/>
  <c r="S86" i="1"/>
  <c r="T86" i="1"/>
  <c r="U86" i="1"/>
  <c r="V86" i="1"/>
  <c r="W86" i="1"/>
  <c r="X86" i="1"/>
  <c r="Y86" i="1"/>
  <c r="Z86" i="1"/>
  <c r="AA86" i="1"/>
  <c r="K87" i="1"/>
  <c r="L87" i="1"/>
  <c r="M87" i="1"/>
  <c r="N87" i="1"/>
  <c r="O87" i="1"/>
  <c r="P87" i="1"/>
  <c r="Q87" i="1"/>
  <c r="R87" i="1"/>
  <c r="S87" i="1"/>
  <c r="T87" i="1"/>
  <c r="U87" i="1"/>
  <c r="V87" i="1"/>
  <c r="W87" i="1"/>
  <c r="X87" i="1"/>
  <c r="Y87" i="1"/>
  <c r="Z87" i="1"/>
  <c r="AA87" i="1"/>
  <c r="K88" i="1"/>
  <c r="L88" i="1"/>
  <c r="M88" i="1"/>
  <c r="N88" i="1"/>
  <c r="O88" i="1"/>
  <c r="P88" i="1"/>
  <c r="Q88" i="1"/>
  <c r="R88" i="1"/>
  <c r="S88" i="1"/>
  <c r="T88" i="1"/>
  <c r="U88" i="1"/>
  <c r="V88" i="1"/>
  <c r="W88" i="1"/>
  <c r="X88" i="1"/>
  <c r="Y88" i="1"/>
  <c r="Z88" i="1"/>
  <c r="AA88" i="1"/>
  <c r="K89" i="1"/>
  <c r="L89" i="1"/>
  <c r="M89" i="1"/>
  <c r="N89" i="1"/>
  <c r="O89" i="1"/>
  <c r="P89" i="1"/>
  <c r="Q89" i="1"/>
  <c r="R89" i="1"/>
  <c r="S89" i="1"/>
  <c r="T89" i="1"/>
  <c r="U89" i="1"/>
  <c r="V89" i="1"/>
  <c r="W89" i="1"/>
  <c r="X89" i="1"/>
  <c r="Y89" i="1"/>
  <c r="Z89" i="1"/>
  <c r="AA89" i="1"/>
  <c r="K90" i="1"/>
  <c r="L90" i="1"/>
  <c r="M90" i="1"/>
  <c r="N90" i="1"/>
  <c r="O90" i="1"/>
  <c r="P90" i="1"/>
  <c r="Q90" i="1"/>
  <c r="R90" i="1"/>
  <c r="S90" i="1"/>
  <c r="T90" i="1"/>
  <c r="U90" i="1"/>
  <c r="V90" i="1"/>
  <c r="W90" i="1"/>
  <c r="X90" i="1"/>
  <c r="Y90" i="1"/>
  <c r="Z90" i="1"/>
  <c r="AA90" i="1"/>
  <c r="K91" i="1"/>
  <c r="L91" i="1"/>
  <c r="M91" i="1"/>
  <c r="N91" i="1"/>
  <c r="O91" i="1"/>
  <c r="P91" i="1"/>
  <c r="Q91" i="1"/>
  <c r="R91" i="1"/>
  <c r="S91" i="1"/>
  <c r="T91" i="1"/>
  <c r="U91" i="1"/>
  <c r="V91" i="1"/>
  <c r="W91" i="1"/>
  <c r="X91" i="1"/>
  <c r="Y91" i="1"/>
  <c r="Z91" i="1"/>
  <c r="AA91" i="1"/>
  <c r="K92" i="1"/>
  <c r="L92" i="1"/>
  <c r="M92" i="1"/>
  <c r="N92" i="1"/>
  <c r="O92" i="1"/>
  <c r="P92" i="1"/>
  <c r="Q92" i="1"/>
  <c r="R92" i="1"/>
  <c r="S92" i="1"/>
  <c r="T92" i="1"/>
  <c r="U92" i="1"/>
  <c r="V92" i="1"/>
  <c r="W92" i="1"/>
  <c r="X92" i="1"/>
  <c r="Y92" i="1"/>
  <c r="Z92" i="1"/>
  <c r="AA92" i="1"/>
  <c r="K93" i="1"/>
  <c r="L93" i="1"/>
  <c r="M93" i="1"/>
  <c r="N93" i="1"/>
  <c r="O93" i="1"/>
  <c r="P93" i="1"/>
  <c r="Q93" i="1"/>
  <c r="R93" i="1"/>
  <c r="S93" i="1"/>
  <c r="T93" i="1"/>
  <c r="U93" i="1"/>
  <c r="V93" i="1"/>
  <c r="W93" i="1"/>
  <c r="X93" i="1"/>
  <c r="Y93" i="1"/>
  <c r="Z93" i="1"/>
  <c r="AA93" i="1"/>
  <c r="K94" i="1"/>
  <c r="L94" i="1"/>
  <c r="M94" i="1"/>
  <c r="N94" i="1"/>
  <c r="O94" i="1"/>
  <c r="P94" i="1"/>
  <c r="Q94" i="1"/>
  <c r="R94" i="1"/>
  <c r="S94" i="1"/>
  <c r="T94" i="1"/>
  <c r="U94" i="1"/>
  <c r="V94" i="1"/>
  <c r="W94" i="1"/>
  <c r="X94" i="1"/>
  <c r="Y94" i="1"/>
  <c r="Z94" i="1"/>
  <c r="AA94" i="1"/>
  <c r="K95" i="1"/>
  <c r="L95" i="1"/>
  <c r="M95" i="1"/>
  <c r="N95" i="1"/>
  <c r="O95" i="1"/>
  <c r="P95" i="1"/>
  <c r="Q95" i="1"/>
  <c r="R95" i="1"/>
  <c r="S95" i="1"/>
  <c r="T95" i="1"/>
  <c r="U95" i="1"/>
  <c r="V95" i="1"/>
  <c r="W95" i="1"/>
  <c r="X95" i="1"/>
  <c r="Y95" i="1"/>
  <c r="Z95" i="1"/>
  <c r="AA95" i="1"/>
  <c r="K96" i="1"/>
  <c r="L96" i="1"/>
  <c r="M96" i="1"/>
  <c r="N96" i="1"/>
  <c r="O96" i="1"/>
  <c r="P96" i="1"/>
  <c r="Q96" i="1"/>
  <c r="R96" i="1"/>
  <c r="S96" i="1"/>
  <c r="T96" i="1"/>
  <c r="U96" i="1"/>
  <c r="V96" i="1"/>
  <c r="W96" i="1"/>
  <c r="X96" i="1"/>
  <c r="Y96" i="1"/>
  <c r="Z96" i="1"/>
  <c r="AA96" i="1"/>
  <c r="K97" i="1"/>
  <c r="L97" i="1"/>
  <c r="M97" i="1"/>
  <c r="N97" i="1"/>
  <c r="O97" i="1"/>
  <c r="P97" i="1"/>
  <c r="Q97" i="1"/>
  <c r="R97" i="1"/>
  <c r="S97" i="1"/>
  <c r="T97" i="1"/>
  <c r="U97" i="1"/>
  <c r="V97" i="1"/>
  <c r="W97" i="1"/>
  <c r="X97" i="1"/>
  <c r="Y97" i="1"/>
  <c r="Z97" i="1"/>
  <c r="AA97" i="1"/>
  <c r="K98" i="1"/>
  <c r="L98" i="1"/>
  <c r="M98" i="1"/>
  <c r="N98" i="1"/>
  <c r="O98" i="1"/>
  <c r="P98" i="1"/>
  <c r="Q98" i="1"/>
  <c r="R98" i="1"/>
  <c r="S98" i="1"/>
  <c r="T98" i="1"/>
  <c r="U98" i="1"/>
  <c r="V98" i="1"/>
  <c r="W98" i="1"/>
  <c r="X98" i="1"/>
  <c r="Y98" i="1"/>
  <c r="Z98" i="1"/>
  <c r="AA98" i="1"/>
  <c r="K99" i="1"/>
  <c r="L99" i="1"/>
  <c r="M99" i="1"/>
  <c r="N99" i="1"/>
  <c r="O99" i="1"/>
  <c r="P99" i="1"/>
  <c r="Q99" i="1"/>
  <c r="R99" i="1"/>
  <c r="S99" i="1"/>
  <c r="T99" i="1"/>
  <c r="U99" i="1"/>
  <c r="V99" i="1"/>
  <c r="W99" i="1"/>
  <c r="X99" i="1"/>
  <c r="Y99" i="1"/>
  <c r="Z99" i="1"/>
  <c r="AA99" i="1"/>
  <c r="K100" i="1"/>
  <c r="L100" i="1"/>
  <c r="M100" i="1"/>
  <c r="N100" i="1"/>
  <c r="O100" i="1"/>
  <c r="P100" i="1"/>
  <c r="Q100" i="1"/>
  <c r="R100" i="1"/>
  <c r="S100" i="1"/>
  <c r="T100" i="1"/>
  <c r="U100" i="1"/>
  <c r="V100" i="1"/>
  <c r="W100" i="1"/>
  <c r="X100" i="1"/>
  <c r="Y100" i="1"/>
  <c r="Z100" i="1"/>
  <c r="AA100" i="1"/>
  <c r="K101" i="1"/>
  <c r="L101" i="1"/>
  <c r="M101" i="1"/>
  <c r="N101" i="1"/>
  <c r="O101" i="1"/>
  <c r="P101" i="1"/>
  <c r="Q101" i="1"/>
  <c r="R101" i="1"/>
  <c r="S101" i="1"/>
  <c r="T101" i="1"/>
  <c r="U101" i="1"/>
  <c r="V101" i="1"/>
  <c r="W101" i="1"/>
  <c r="X101" i="1"/>
  <c r="Y101" i="1"/>
  <c r="Z101" i="1"/>
  <c r="AA101" i="1"/>
  <c r="K102" i="1"/>
  <c r="L102" i="1"/>
  <c r="M102" i="1"/>
  <c r="N102" i="1"/>
  <c r="O102" i="1"/>
  <c r="P102" i="1"/>
  <c r="Q102" i="1"/>
  <c r="R102" i="1"/>
  <c r="S102" i="1"/>
  <c r="T102" i="1"/>
  <c r="U102" i="1"/>
  <c r="V102" i="1"/>
  <c r="W102" i="1"/>
  <c r="X102" i="1"/>
  <c r="Y102" i="1"/>
  <c r="Z102" i="1"/>
  <c r="AA102" i="1"/>
  <c r="K103" i="1"/>
  <c r="L103" i="1"/>
  <c r="M103" i="1"/>
  <c r="N103" i="1"/>
  <c r="O103" i="1"/>
  <c r="P103" i="1"/>
  <c r="Q103" i="1"/>
  <c r="R103" i="1"/>
  <c r="S103" i="1"/>
  <c r="T103" i="1"/>
  <c r="U103" i="1"/>
  <c r="V103" i="1"/>
  <c r="W103" i="1"/>
  <c r="X103" i="1"/>
  <c r="Y103" i="1"/>
  <c r="Z103" i="1"/>
  <c r="AA103" i="1"/>
  <c r="K104" i="1"/>
  <c r="L104" i="1"/>
  <c r="M104" i="1"/>
  <c r="N104" i="1"/>
  <c r="O104" i="1"/>
  <c r="P104" i="1"/>
  <c r="Q104" i="1"/>
  <c r="R104" i="1"/>
  <c r="S104" i="1"/>
  <c r="T104" i="1"/>
  <c r="U104" i="1"/>
  <c r="V104" i="1"/>
  <c r="W104" i="1"/>
  <c r="X104" i="1"/>
  <c r="Y104" i="1"/>
  <c r="Z104" i="1"/>
  <c r="AA104" i="1"/>
  <c r="K105" i="1"/>
  <c r="L105" i="1"/>
  <c r="M105" i="1"/>
  <c r="N105" i="1"/>
  <c r="O105" i="1"/>
  <c r="P105" i="1"/>
  <c r="Q105" i="1"/>
  <c r="R105" i="1"/>
  <c r="S105" i="1"/>
  <c r="T105" i="1"/>
  <c r="U105" i="1"/>
  <c r="V105" i="1"/>
  <c r="W105" i="1"/>
  <c r="X105" i="1"/>
  <c r="Y105" i="1"/>
  <c r="Z105" i="1"/>
  <c r="AA105" i="1"/>
  <c r="K106" i="1"/>
  <c r="L106" i="1"/>
  <c r="M106" i="1"/>
  <c r="N106" i="1"/>
  <c r="O106" i="1"/>
  <c r="P106" i="1"/>
  <c r="Q106" i="1"/>
  <c r="R106" i="1"/>
  <c r="S106" i="1"/>
  <c r="T106" i="1"/>
  <c r="U106" i="1"/>
  <c r="V106" i="1"/>
  <c r="W106" i="1"/>
  <c r="X106" i="1"/>
  <c r="Y106" i="1"/>
  <c r="Z106" i="1"/>
  <c r="AA106" i="1"/>
  <c r="K107" i="1"/>
  <c r="L107" i="1"/>
  <c r="M107" i="1"/>
  <c r="N107" i="1"/>
  <c r="O107" i="1"/>
  <c r="P107" i="1"/>
  <c r="Q107" i="1"/>
  <c r="R107" i="1"/>
  <c r="S107" i="1"/>
  <c r="T107" i="1"/>
  <c r="U107" i="1"/>
  <c r="V107" i="1"/>
  <c r="W107" i="1"/>
  <c r="X107" i="1"/>
  <c r="Y107" i="1"/>
  <c r="Z107" i="1"/>
  <c r="AA107" i="1"/>
  <c r="K108" i="1"/>
  <c r="L108" i="1"/>
  <c r="M108" i="1"/>
  <c r="N108" i="1"/>
  <c r="O108" i="1"/>
  <c r="P108" i="1"/>
  <c r="Q108" i="1"/>
  <c r="R108" i="1"/>
  <c r="S108" i="1"/>
  <c r="T108" i="1"/>
  <c r="U108" i="1"/>
  <c r="V108" i="1"/>
  <c r="W108" i="1"/>
  <c r="X108" i="1"/>
  <c r="Y108" i="1"/>
  <c r="Z108" i="1"/>
  <c r="AA108" i="1"/>
  <c r="K109" i="1"/>
  <c r="L109" i="1"/>
  <c r="M109" i="1"/>
  <c r="N109" i="1"/>
  <c r="O109" i="1"/>
  <c r="P109" i="1"/>
  <c r="Q109" i="1"/>
  <c r="R109" i="1"/>
  <c r="S109" i="1"/>
  <c r="T109" i="1"/>
  <c r="U109" i="1"/>
  <c r="V109" i="1"/>
  <c r="W109" i="1"/>
  <c r="X109" i="1"/>
  <c r="Y109" i="1"/>
  <c r="Z109" i="1"/>
  <c r="AA109" i="1"/>
  <c r="K10" i="1"/>
  <c r="W10" i="1"/>
  <c r="X10" i="1"/>
  <c r="Y10" i="1"/>
  <c r="Z10" i="1"/>
  <c r="AA10" i="1"/>
  <c r="R10" i="1"/>
  <c r="S10" i="1"/>
  <c r="T10" i="1"/>
  <c r="U10" i="1"/>
  <c r="V10" i="1"/>
  <c r="O10" i="1"/>
  <c r="P10" i="1"/>
  <c r="Q10" i="1"/>
  <c r="M10" i="1"/>
  <c r="N10" i="1"/>
  <c r="L10" i="1"/>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52" i="5"/>
  <c r="G53" i="5"/>
  <c r="G54" i="5"/>
  <c r="G55" i="5"/>
  <c r="G56" i="5"/>
  <c r="G57" i="5"/>
  <c r="G58" i="5"/>
  <c r="G59" i="5"/>
  <c r="G60" i="5"/>
  <c r="G61" i="5"/>
  <c r="G62" i="5"/>
  <c r="G63" i="5"/>
  <c r="G64" i="5"/>
  <c r="G65" i="5"/>
  <c r="G66" i="5"/>
  <c r="G67" i="5"/>
  <c r="G33" i="5"/>
  <c r="G34" i="5"/>
  <c r="G35" i="5"/>
  <c r="G36" i="5"/>
  <c r="G37" i="5"/>
  <c r="G38" i="5"/>
  <c r="G39" i="5"/>
  <c r="G40" i="5"/>
  <c r="G41" i="5"/>
  <c r="G42" i="5"/>
  <c r="G43" i="5"/>
  <c r="G44" i="5"/>
  <c r="G45" i="5"/>
  <c r="G46" i="5"/>
  <c r="G47" i="5"/>
  <c r="G48" i="5"/>
  <c r="G49" i="5"/>
  <c r="G50" i="5"/>
  <c r="G51" i="5"/>
  <c r="G18" i="5"/>
  <c r="G19" i="5"/>
  <c r="G20" i="5"/>
  <c r="G21" i="5"/>
  <c r="G22" i="5"/>
  <c r="G23" i="5"/>
  <c r="G24" i="5"/>
  <c r="G25" i="5"/>
  <c r="G26" i="5"/>
  <c r="G27" i="5"/>
  <c r="G28" i="5"/>
  <c r="G29" i="5"/>
  <c r="G30" i="5"/>
  <c r="G31" i="5"/>
  <c r="G32" i="5"/>
  <c r="G17" i="5"/>
  <c r="G9" i="5"/>
  <c r="G10" i="5"/>
  <c r="G11" i="5"/>
  <c r="G12" i="5"/>
  <c r="G13" i="5"/>
  <c r="G14" i="5"/>
  <c r="G15" i="5"/>
  <c r="G16" i="5"/>
  <c r="G7" i="5"/>
  <c r="G8" i="5"/>
  <c r="V133" i="5"/>
  <c r="U133" i="5"/>
  <c r="T133" i="5"/>
  <c r="S133" i="5"/>
  <c r="R133" i="5"/>
  <c r="Q133" i="5"/>
  <c r="P133" i="5"/>
  <c r="O133" i="5"/>
  <c r="N133" i="5"/>
  <c r="M133" i="5"/>
  <c r="L133" i="5"/>
  <c r="K133" i="5"/>
  <c r="J133" i="5"/>
  <c r="I133" i="5"/>
  <c r="H133" i="5"/>
  <c r="V132" i="5"/>
  <c r="U132" i="5"/>
  <c r="T132" i="5"/>
  <c r="S132" i="5"/>
  <c r="R132" i="5"/>
  <c r="Q132" i="5"/>
  <c r="P132" i="5"/>
  <c r="O132" i="5"/>
  <c r="N132" i="5"/>
  <c r="M132" i="5"/>
  <c r="L132" i="5"/>
  <c r="K132" i="5"/>
  <c r="J132" i="5"/>
  <c r="I132" i="5"/>
  <c r="H132" i="5"/>
  <c r="V131" i="5"/>
  <c r="U131" i="5"/>
  <c r="T131" i="5"/>
  <c r="S131" i="5"/>
  <c r="R131" i="5"/>
  <c r="Q131" i="5"/>
  <c r="P131" i="5"/>
  <c r="O131" i="5"/>
  <c r="N131" i="5"/>
  <c r="M131" i="5"/>
  <c r="L131" i="5"/>
  <c r="K131" i="5"/>
  <c r="J131" i="5"/>
  <c r="I131" i="5"/>
  <c r="H131" i="5"/>
  <c r="V130" i="5"/>
  <c r="U130" i="5"/>
  <c r="T130" i="5"/>
  <c r="S130" i="5"/>
  <c r="R130" i="5"/>
  <c r="Q130" i="5"/>
  <c r="P130" i="5"/>
  <c r="O130" i="5"/>
  <c r="N130" i="5"/>
  <c r="M130" i="5"/>
  <c r="L130" i="5"/>
  <c r="K130" i="5"/>
  <c r="J130" i="5"/>
  <c r="I130" i="5"/>
  <c r="H130" i="5"/>
  <c r="V129" i="5"/>
  <c r="U129" i="5"/>
  <c r="T129" i="5"/>
  <c r="S129" i="5"/>
  <c r="R129" i="5"/>
  <c r="Q129" i="5"/>
  <c r="P129" i="5"/>
  <c r="O129" i="5"/>
  <c r="N129" i="5"/>
  <c r="M129" i="5"/>
  <c r="L129" i="5"/>
  <c r="K129" i="5"/>
  <c r="J129" i="5"/>
  <c r="I129" i="5"/>
  <c r="H129" i="5"/>
  <c r="V128" i="5"/>
  <c r="U128" i="5"/>
  <c r="T128" i="5"/>
  <c r="S128" i="5"/>
  <c r="R128" i="5"/>
  <c r="Q128" i="5"/>
  <c r="P128" i="5"/>
  <c r="O128" i="5"/>
  <c r="N128" i="5"/>
  <c r="M128" i="5"/>
  <c r="L128" i="5"/>
  <c r="K128" i="5"/>
  <c r="J128" i="5"/>
  <c r="I128" i="5"/>
  <c r="H128" i="5"/>
  <c r="V127" i="5"/>
  <c r="U127" i="5"/>
  <c r="T127" i="5"/>
  <c r="S127" i="5"/>
  <c r="R127" i="5"/>
  <c r="Q127" i="5"/>
  <c r="P127" i="5"/>
  <c r="O127" i="5"/>
  <c r="N127" i="5"/>
  <c r="M127" i="5"/>
  <c r="L127" i="5"/>
  <c r="K127" i="5"/>
  <c r="J127" i="5"/>
  <c r="I127" i="5"/>
  <c r="H127" i="5"/>
  <c r="V126" i="5"/>
  <c r="U126" i="5"/>
  <c r="T126" i="5"/>
  <c r="S126" i="5"/>
  <c r="R126" i="5"/>
  <c r="Q126" i="5"/>
  <c r="P126" i="5"/>
  <c r="O126" i="5"/>
  <c r="N126" i="5"/>
  <c r="M126" i="5"/>
  <c r="L126" i="5"/>
  <c r="K126" i="5"/>
  <c r="J126" i="5"/>
  <c r="I126" i="5"/>
  <c r="H126" i="5"/>
  <c r="V125" i="5"/>
  <c r="U125" i="5"/>
  <c r="T125" i="5"/>
  <c r="S125" i="5"/>
  <c r="R125" i="5"/>
  <c r="Q125" i="5"/>
  <c r="P125" i="5"/>
  <c r="O125" i="5"/>
  <c r="N125" i="5"/>
  <c r="M125" i="5"/>
  <c r="L125" i="5"/>
  <c r="K125" i="5"/>
  <c r="J125" i="5"/>
  <c r="I125" i="5"/>
  <c r="H125" i="5"/>
  <c r="V124" i="5"/>
  <c r="U124" i="5"/>
  <c r="T124" i="5"/>
  <c r="S124" i="5"/>
  <c r="R124" i="5"/>
  <c r="Q124" i="5"/>
  <c r="P124" i="5"/>
  <c r="O124" i="5"/>
  <c r="N124" i="5"/>
  <c r="M124" i="5"/>
  <c r="L124" i="5"/>
  <c r="K124" i="5"/>
  <c r="J124" i="5"/>
  <c r="I124" i="5"/>
  <c r="H124" i="5"/>
  <c r="V123" i="5"/>
  <c r="U123" i="5"/>
  <c r="T123" i="5"/>
  <c r="S123" i="5"/>
  <c r="R123" i="5"/>
  <c r="Q123" i="5"/>
  <c r="P123" i="5"/>
  <c r="O123" i="5"/>
  <c r="N123" i="5"/>
  <c r="M123" i="5"/>
  <c r="L123" i="5"/>
  <c r="K123" i="5"/>
  <c r="J123" i="5"/>
  <c r="I123" i="5"/>
  <c r="H123" i="5"/>
  <c r="V122" i="5"/>
  <c r="U122" i="5"/>
  <c r="T122" i="5"/>
  <c r="S122" i="5"/>
  <c r="R122" i="5"/>
  <c r="Q122" i="5"/>
  <c r="P122" i="5"/>
  <c r="O122" i="5"/>
  <c r="N122" i="5"/>
  <c r="M122" i="5"/>
  <c r="L122" i="5"/>
  <c r="K122" i="5"/>
  <c r="J122" i="5"/>
  <c r="I122" i="5"/>
  <c r="H122" i="5"/>
  <c r="V121" i="5"/>
  <c r="U121" i="5"/>
  <c r="T121" i="5"/>
  <c r="S121" i="5"/>
  <c r="R121" i="5"/>
  <c r="Q121" i="5"/>
  <c r="P121" i="5"/>
  <c r="O121" i="5"/>
  <c r="N121" i="5"/>
  <c r="M121" i="5"/>
  <c r="L121" i="5"/>
  <c r="K121" i="5"/>
  <c r="J121" i="5"/>
  <c r="I121" i="5"/>
  <c r="H121" i="5"/>
  <c r="V120" i="5"/>
  <c r="U120" i="5"/>
  <c r="T120" i="5"/>
  <c r="S120" i="5"/>
  <c r="R120" i="5"/>
  <c r="Q120" i="5"/>
  <c r="P120" i="5"/>
  <c r="O120" i="5"/>
  <c r="N120" i="5"/>
  <c r="M120" i="5"/>
  <c r="L120" i="5"/>
  <c r="K120" i="5"/>
  <c r="J120" i="5"/>
  <c r="I120" i="5"/>
  <c r="H120" i="5"/>
  <c r="V119" i="5"/>
  <c r="U119" i="5"/>
  <c r="T119" i="5"/>
  <c r="S119" i="5"/>
  <c r="R119" i="5"/>
  <c r="Q119" i="5"/>
  <c r="P119" i="5"/>
  <c r="O119" i="5"/>
  <c r="N119" i="5"/>
  <c r="M119" i="5"/>
  <c r="L119" i="5"/>
  <c r="K119" i="5"/>
  <c r="J119" i="5"/>
  <c r="I119" i="5"/>
  <c r="H119" i="5"/>
  <c r="V118" i="5"/>
  <c r="U118" i="5"/>
  <c r="T118" i="5"/>
  <c r="S118" i="5"/>
  <c r="R118" i="5"/>
  <c r="Q118" i="5"/>
  <c r="P118" i="5"/>
  <c r="O118" i="5"/>
  <c r="N118" i="5"/>
  <c r="M118" i="5"/>
  <c r="L118" i="5"/>
  <c r="K118" i="5"/>
  <c r="J118" i="5"/>
  <c r="I118" i="5"/>
  <c r="H118" i="5"/>
  <c r="V117" i="5"/>
  <c r="U117" i="5"/>
  <c r="T117" i="5"/>
  <c r="S117" i="5"/>
  <c r="R117" i="5"/>
  <c r="Q117" i="5"/>
  <c r="P117" i="5"/>
  <c r="O117" i="5"/>
  <c r="N117" i="5"/>
  <c r="M117" i="5"/>
  <c r="L117" i="5"/>
  <c r="K117" i="5"/>
  <c r="J117" i="5"/>
  <c r="I117" i="5"/>
  <c r="H117" i="5"/>
  <c r="V116" i="5"/>
  <c r="U116" i="5"/>
  <c r="T116" i="5"/>
  <c r="S116" i="5"/>
  <c r="R116" i="5"/>
  <c r="Q116" i="5"/>
  <c r="P116" i="5"/>
  <c r="O116" i="5"/>
  <c r="N116" i="5"/>
  <c r="M116" i="5"/>
  <c r="L116" i="5"/>
  <c r="K116" i="5"/>
  <c r="J116" i="5"/>
  <c r="I116" i="5"/>
  <c r="H116" i="5"/>
  <c r="V115" i="5"/>
  <c r="U115" i="5"/>
  <c r="T115" i="5"/>
  <c r="S115" i="5"/>
  <c r="R115" i="5"/>
  <c r="Q115" i="5"/>
  <c r="P115" i="5"/>
  <c r="O115" i="5"/>
  <c r="N115" i="5"/>
  <c r="M115" i="5"/>
  <c r="L115" i="5"/>
  <c r="K115" i="5"/>
  <c r="J115" i="5"/>
  <c r="I115" i="5"/>
  <c r="H115" i="5"/>
  <c r="V114" i="5"/>
  <c r="U114" i="5"/>
  <c r="T114" i="5"/>
  <c r="S114" i="5"/>
  <c r="R114" i="5"/>
  <c r="Q114" i="5"/>
  <c r="P114" i="5"/>
  <c r="O114" i="5"/>
  <c r="N114" i="5"/>
  <c r="M114" i="5"/>
  <c r="L114" i="5"/>
  <c r="K114" i="5"/>
  <c r="J114" i="5"/>
  <c r="I114" i="5"/>
  <c r="H114" i="5"/>
  <c r="V113" i="5"/>
  <c r="U113" i="5"/>
  <c r="T113" i="5"/>
  <c r="S113" i="5"/>
  <c r="R113" i="5"/>
  <c r="Q113" i="5"/>
  <c r="P113" i="5"/>
  <c r="O113" i="5"/>
  <c r="N113" i="5"/>
  <c r="M113" i="5"/>
  <c r="L113" i="5"/>
  <c r="K113" i="5"/>
  <c r="J113" i="5"/>
  <c r="I113" i="5"/>
  <c r="H113" i="5"/>
  <c r="V112" i="5"/>
  <c r="U112" i="5"/>
  <c r="T112" i="5"/>
  <c r="S112" i="5"/>
  <c r="R112" i="5"/>
  <c r="Q112" i="5"/>
  <c r="P112" i="5"/>
  <c r="O112" i="5"/>
  <c r="N112" i="5"/>
  <c r="M112" i="5"/>
  <c r="L112" i="5"/>
  <c r="K112" i="5"/>
  <c r="J112" i="5"/>
  <c r="I112" i="5"/>
  <c r="H112" i="5"/>
  <c r="V111" i="5"/>
  <c r="U111" i="5"/>
  <c r="T111" i="5"/>
  <c r="S111" i="5"/>
  <c r="R111" i="5"/>
  <c r="Q111" i="5"/>
  <c r="P111" i="5"/>
  <c r="O111" i="5"/>
  <c r="N111" i="5"/>
  <c r="M111" i="5"/>
  <c r="L111" i="5"/>
  <c r="K111" i="5"/>
  <c r="J111" i="5"/>
  <c r="I111" i="5"/>
  <c r="H111" i="5"/>
  <c r="V110" i="5"/>
  <c r="U110" i="5"/>
  <c r="T110" i="5"/>
  <c r="S110" i="5"/>
  <c r="R110" i="5"/>
  <c r="Q110" i="5"/>
  <c r="P110" i="5"/>
  <c r="O110" i="5"/>
  <c r="N110" i="5"/>
  <c r="M110" i="5"/>
  <c r="L110" i="5"/>
  <c r="K110" i="5"/>
  <c r="J110" i="5"/>
  <c r="I110" i="5"/>
  <c r="H110" i="5"/>
  <c r="V109" i="5"/>
  <c r="U109" i="5"/>
  <c r="T109" i="5"/>
  <c r="S109" i="5"/>
  <c r="R109" i="5"/>
  <c r="Q109" i="5"/>
  <c r="P109" i="5"/>
  <c r="O109" i="5"/>
  <c r="N109" i="5"/>
  <c r="M109" i="5"/>
  <c r="L109" i="5"/>
  <c r="K109" i="5"/>
  <c r="J109" i="5"/>
  <c r="I109" i="5"/>
  <c r="H109" i="5"/>
  <c r="V108" i="5"/>
  <c r="U108" i="5"/>
  <c r="T108" i="5"/>
  <c r="S108" i="5"/>
  <c r="R108" i="5"/>
  <c r="Q108" i="5"/>
  <c r="P108" i="5"/>
  <c r="O108" i="5"/>
  <c r="N108" i="5"/>
  <c r="M108" i="5"/>
  <c r="L108" i="5"/>
  <c r="K108" i="5"/>
  <c r="J108" i="5"/>
  <c r="I108" i="5"/>
  <c r="H108" i="5"/>
  <c r="V107" i="5"/>
  <c r="U107" i="5"/>
  <c r="T107" i="5"/>
  <c r="S107" i="5"/>
  <c r="R107" i="5"/>
  <c r="Q107" i="5"/>
  <c r="P107" i="5"/>
  <c r="O107" i="5"/>
  <c r="N107" i="5"/>
  <c r="M107" i="5"/>
  <c r="L107" i="5"/>
  <c r="K107" i="5"/>
  <c r="J107" i="5"/>
  <c r="I107" i="5"/>
  <c r="H107" i="5"/>
  <c r="V106" i="5"/>
  <c r="U106" i="5"/>
  <c r="T106" i="5"/>
  <c r="S106" i="5"/>
  <c r="R106" i="5"/>
  <c r="Q106" i="5"/>
  <c r="P106" i="5"/>
  <c r="O106" i="5"/>
  <c r="N106" i="5"/>
  <c r="M106" i="5"/>
  <c r="L106" i="5"/>
  <c r="K106" i="5"/>
  <c r="J106" i="5"/>
  <c r="I106" i="5"/>
  <c r="H106" i="5"/>
  <c r="V105" i="5"/>
  <c r="U105" i="5"/>
  <c r="T105" i="5"/>
  <c r="S105" i="5"/>
  <c r="R105" i="5"/>
  <c r="Q105" i="5"/>
  <c r="P105" i="5"/>
  <c r="O105" i="5"/>
  <c r="N105" i="5"/>
  <c r="M105" i="5"/>
  <c r="L105" i="5"/>
  <c r="K105" i="5"/>
  <c r="J105" i="5"/>
  <c r="I105" i="5"/>
  <c r="H105" i="5"/>
  <c r="V104" i="5"/>
  <c r="U104" i="5"/>
  <c r="T104" i="5"/>
  <c r="S104" i="5"/>
  <c r="R104" i="5"/>
  <c r="Q104" i="5"/>
  <c r="P104" i="5"/>
  <c r="O104" i="5"/>
  <c r="N104" i="5"/>
  <c r="M104" i="5"/>
  <c r="L104" i="5"/>
  <c r="K104" i="5"/>
  <c r="J104" i="5"/>
  <c r="I104" i="5"/>
  <c r="H104" i="5"/>
  <c r="V103" i="5"/>
  <c r="U103" i="5"/>
  <c r="T103" i="5"/>
  <c r="S103" i="5"/>
  <c r="R103" i="5"/>
  <c r="Q103" i="5"/>
  <c r="P103" i="5"/>
  <c r="O103" i="5"/>
  <c r="N103" i="5"/>
  <c r="M103" i="5"/>
  <c r="L103" i="5"/>
  <c r="K103" i="5"/>
  <c r="J103" i="5"/>
  <c r="I103" i="5"/>
  <c r="H103" i="5"/>
  <c r="V102" i="5"/>
  <c r="U102" i="5"/>
  <c r="T102" i="5"/>
  <c r="S102" i="5"/>
  <c r="R102" i="5"/>
  <c r="Q102" i="5"/>
  <c r="P102" i="5"/>
  <c r="O102" i="5"/>
  <c r="N102" i="5"/>
  <c r="M102" i="5"/>
  <c r="L102" i="5"/>
  <c r="K102" i="5"/>
  <c r="J102" i="5"/>
  <c r="I102" i="5"/>
  <c r="H102" i="5"/>
  <c r="V101" i="5"/>
  <c r="U101" i="5"/>
  <c r="T101" i="5"/>
  <c r="S101" i="5"/>
  <c r="R101" i="5"/>
  <c r="Q101" i="5"/>
  <c r="P101" i="5"/>
  <c r="O101" i="5"/>
  <c r="N101" i="5"/>
  <c r="M101" i="5"/>
  <c r="L101" i="5"/>
  <c r="K101" i="5"/>
  <c r="J101" i="5"/>
  <c r="I101" i="5"/>
  <c r="H101" i="5"/>
  <c r="V100" i="5"/>
  <c r="U100" i="5"/>
  <c r="T100" i="5"/>
  <c r="S100" i="5"/>
  <c r="R100" i="5"/>
  <c r="Q100" i="5"/>
  <c r="P100" i="5"/>
  <c r="O100" i="5"/>
  <c r="N100" i="5"/>
  <c r="M100" i="5"/>
  <c r="L100" i="5"/>
  <c r="K100" i="5"/>
  <c r="J100" i="5"/>
  <c r="I100" i="5"/>
  <c r="H100" i="5"/>
  <c r="V99" i="5"/>
  <c r="U99" i="5"/>
  <c r="T99" i="5"/>
  <c r="S99" i="5"/>
  <c r="R99" i="5"/>
  <c r="Q99" i="5"/>
  <c r="P99" i="5"/>
  <c r="O99" i="5"/>
  <c r="N99" i="5"/>
  <c r="M99" i="5"/>
  <c r="L99" i="5"/>
  <c r="K99" i="5"/>
  <c r="J99" i="5"/>
  <c r="I99" i="5"/>
  <c r="H99" i="5"/>
  <c r="V98" i="5"/>
  <c r="U98" i="5"/>
  <c r="T98" i="5"/>
  <c r="S98" i="5"/>
  <c r="R98" i="5"/>
  <c r="Q98" i="5"/>
  <c r="P98" i="5"/>
  <c r="O98" i="5"/>
  <c r="N98" i="5"/>
  <c r="M98" i="5"/>
  <c r="L98" i="5"/>
  <c r="K98" i="5"/>
  <c r="J98" i="5"/>
  <c r="I98" i="5"/>
  <c r="H98" i="5"/>
  <c r="V97" i="5"/>
  <c r="U97" i="5"/>
  <c r="T97" i="5"/>
  <c r="S97" i="5"/>
  <c r="R97" i="5"/>
  <c r="Q97" i="5"/>
  <c r="P97" i="5"/>
  <c r="O97" i="5"/>
  <c r="N97" i="5"/>
  <c r="M97" i="5"/>
  <c r="L97" i="5"/>
  <c r="K97" i="5"/>
  <c r="J97" i="5"/>
  <c r="I97" i="5"/>
  <c r="H97" i="5"/>
  <c r="V96" i="5"/>
  <c r="U96" i="5"/>
  <c r="T96" i="5"/>
  <c r="S96" i="5"/>
  <c r="R96" i="5"/>
  <c r="Q96" i="5"/>
  <c r="P96" i="5"/>
  <c r="O96" i="5"/>
  <c r="N96" i="5"/>
  <c r="M96" i="5"/>
  <c r="L96" i="5"/>
  <c r="K96" i="5"/>
  <c r="J96" i="5"/>
  <c r="I96" i="5"/>
  <c r="H96" i="5"/>
  <c r="V95" i="5"/>
  <c r="U95" i="5"/>
  <c r="T95" i="5"/>
  <c r="S95" i="5"/>
  <c r="R95" i="5"/>
  <c r="Q95" i="5"/>
  <c r="P95" i="5"/>
  <c r="O95" i="5"/>
  <c r="N95" i="5"/>
  <c r="M95" i="5"/>
  <c r="L95" i="5"/>
  <c r="K95" i="5"/>
  <c r="J95" i="5"/>
  <c r="I95" i="5"/>
  <c r="H95" i="5"/>
  <c r="V94" i="5"/>
  <c r="U94" i="5"/>
  <c r="T94" i="5"/>
  <c r="S94" i="5"/>
  <c r="R94" i="5"/>
  <c r="Q94" i="5"/>
  <c r="P94" i="5"/>
  <c r="O94" i="5"/>
  <c r="N94" i="5"/>
  <c r="M94" i="5"/>
  <c r="L94" i="5"/>
  <c r="K94" i="5"/>
  <c r="J94" i="5"/>
  <c r="I94" i="5"/>
  <c r="H94" i="5"/>
  <c r="V93" i="5"/>
  <c r="U93" i="5"/>
  <c r="T93" i="5"/>
  <c r="S93" i="5"/>
  <c r="R93" i="5"/>
  <c r="Q93" i="5"/>
  <c r="P93" i="5"/>
  <c r="O93" i="5"/>
  <c r="N93" i="5"/>
  <c r="M93" i="5"/>
  <c r="L93" i="5"/>
  <c r="K93" i="5"/>
  <c r="J93" i="5"/>
  <c r="I93" i="5"/>
  <c r="H93" i="5"/>
  <c r="V92" i="5"/>
  <c r="U92" i="5"/>
  <c r="T92" i="5"/>
  <c r="S92" i="5"/>
  <c r="R92" i="5"/>
  <c r="Q92" i="5"/>
  <c r="P92" i="5"/>
  <c r="O92" i="5"/>
  <c r="N92" i="5"/>
  <c r="M92" i="5"/>
  <c r="L92" i="5"/>
  <c r="K92" i="5"/>
  <c r="J92" i="5"/>
  <c r="I92" i="5"/>
  <c r="H92" i="5"/>
  <c r="V91" i="5"/>
  <c r="U91" i="5"/>
  <c r="T91" i="5"/>
  <c r="S91" i="5"/>
  <c r="R91" i="5"/>
  <c r="Q91" i="5"/>
  <c r="P91" i="5"/>
  <c r="O91" i="5"/>
  <c r="N91" i="5"/>
  <c r="M91" i="5"/>
  <c r="L91" i="5"/>
  <c r="K91" i="5"/>
  <c r="J91" i="5"/>
  <c r="I91" i="5"/>
  <c r="H91" i="5"/>
  <c r="V90" i="5"/>
  <c r="U90" i="5"/>
  <c r="T90" i="5"/>
  <c r="S90" i="5"/>
  <c r="R90" i="5"/>
  <c r="Q90" i="5"/>
  <c r="P90" i="5"/>
  <c r="O90" i="5"/>
  <c r="N90" i="5"/>
  <c r="M90" i="5"/>
  <c r="L90" i="5"/>
  <c r="K90" i="5"/>
  <c r="J90" i="5"/>
  <c r="I90" i="5"/>
  <c r="H90" i="5"/>
  <c r="V89" i="5"/>
  <c r="U89" i="5"/>
  <c r="T89" i="5"/>
  <c r="S89" i="5"/>
  <c r="R89" i="5"/>
  <c r="Q89" i="5"/>
  <c r="P89" i="5"/>
  <c r="O89" i="5"/>
  <c r="N89" i="5"/>
  <c r="M89" i="5"/>
  <c r="L89" i="5"/>
  <c r="K89" i="5"/>
  <c r="J89" i="5"/>
  <c r="I89" i="5"/>
  <c r="H89" i="5"/>
  <c r="V88" i="5"/>
  <c r="U88" i="5"/>
  <c r="T88" i="5"/>
  <c r="S88" i="5"/>
  <c r="R88" i="5"/>
  <c r="Q88" i="5"/>
  <c r="P88" i="5"/>
  <c r="O88" i="5"/>
  <c r="N88" i="5"/>
  <c r="M88" i="5"/>
  <c r="L88" i="5"/>
  <c r="K88" i="5"/>
  <c r="J88" i="5"/>
  <c r="I88" i="5"/>
  <c r="H88" i="5"/>
  <c r="V87" i="5"/>
  <c r="U87" i="5"/>
  <c r="T87" i="5"/>
  <c r="S87" i="5"/>
  <c r="R87" i="5"/>
  <c r="Q87" i="5"/>
  <c r="P87" i="5"/>
  <c r="O87" i="5"/>
  <c r="N87" i="5"/>
  <c r="M87" i="5"/>
  <c r="L87" i="5"/>
  <c r="K87" i="5"/>
  <c r="J87" i="5"/>
  <c r="I87" i="5"/>
  <c r="H87" i="5"/>
  <c r="V86" i="5"/>
  <c r="U86" i="5"/>
  <c r="T86" i="5"/>
  <c r="S86" i="5"/>
  <c r="R86" i="5"/>
  <c r="Q86" i="5"/>
  <c r="P86" i="5"/>
  <c r="O86" i="5"/>
  <c r="N86" i="5"/>
  <c r="M86" i="5"/>
  <c r="L86" i="5"/>
  <c r="K86" i="5"/>
  <c r="J86" i="5"/>
  <c r="I86" i="5"/>
  <c r="H86" i="5"/>
  <c r="V85" i="5"/>
  <c r="U85" i="5"/>
  <c r="T85" i="5"/>
  <c r="S85" i="5"/>
  <c r="R85" i="5"/>
  <c r="Q85" i="5"/>
  <c r="P85" i="5"/>
  <c r="O85" i="5"/>
  <c r="N85" i="5"/>
  <c r="M85" i="5"/>
  <c r="L85" i="5"/>
  <c r="K85" i="5"/>
  <c r="J85" i="5"/>
  <c r="I85" i="5"/>
  <c r="H85" i="5"/>
  <c r="V84" i="5"/>
  <c r="U84" i="5"/>
  <c r="T84" i="5"/>
  <c r="S84" i="5"/>
  <c r="R84" i="5"/>
  <c r="Q84" i="5"/>
  <c r="P84" i="5"/>
  <c r="O84" i="5"/>
  <c r="N84" i="5"/>
  <c r="M84" i="5"/>
  <c r="L84" i="5"/>
  <c r="K84" i="5"/>
  <c r="J84" i="5"/>
  <c r="I84" i="5"/>
  <c r="H84" i="5"/>
  <c r="V83" i="5"/>
  <c r="U83" i="5"/>
  <c r="T83" i="5"/>
  <c r="S83" i="5"/>
  <c r="R83" i="5"/>
  <c r="Q83" i="5"/>
  <c r="P83" i="5"/>
  <c r="O83" i="5"/>
  <c r="N83" i="5"/>
  <c r="M83" i="5"/>
  <c r="L83" i="5"/>
  <c r="K83" i="5"/>
  <c r="J83" i="5"/>
  <c r="I83" i="5"/>
  <c r="H83" i="5"/>
  <c r="V82" i="5"/>
  <c r="U82" i="5"/>
  <c r="T82" i="5"/>
  <c r="S82" i="5"/>
  <c r="R82" i="5"/>
  <c r="Q82" i="5"/>
  <c r="P82" i="5"/>
  <c r="O82" i="5"/>
  <c r="N82" i="5"/>
  <c r="M82" i="5"/>
  <c r="L82" i="5"/>
  <c r="K82" i="5"/>
  <c r="J82" i="5"/>
  <c r="I82" i="5"/>
  <c r="H82" i="5"/>
  <c r="V81" i="5"/>
  <c r="U81" i="5"/>
  <c r="T81" i="5"/>
  <c r="S81" i="5"/>
  <c r="R81" i="5"/>
  <c r="Q81" i="5"/>
  <c r="P81" i="5"/>
  <c r="O81" i="5"/>
  <c r="N81" i="5"/>
  <c r="M81" i="5"/>
  <c r="L81" i="5"/>
  <c r="K81" i="5"/>
  <c r="J81" i="5"/>
  <c r="I81" i="5"/>
  <c r="H81" i="5"/>
  <c r="V80" i="5"/>
  <c r="U80" i="5"/>
  <c r="T80" i="5"/>
  <c r="S80" i="5"/>
  <c r="R80" i="5"/>
  <c r="Q80" i="5"/>
  <c r="P80" i="5"/>
  <c r="O80" i="5"/>
  <c r="N80" i="5"/>
  <c r="M80" i="5"/>
  <c r="L80" i="5"/>
  <c r="K80" i="5"/>
  <c r="J80" i="5"/>
  <c r="I80" i="5"/>
  <c r="H80" i="5"/>
  <c r="V79" i="5"/>
  <c r="U79" i="5"/>
  <c r="T79" i="5"/>
  <c r="S79" i="5"/>
  <c r="R79" i="5"/>
  <c r="Q79" i="5"/>
  <c r="P79" i="5"/>
  <c r="O79" i="5"/>
  <c r="N79" i="5"/>
  <c r="M79" i="5"/>
  <c r="L79" i="5"/>
  <c r="K79" i="5"/>
  <c r="J79" i="5"/>
  <c r="I79" i="5"/>
  <c r="H79" i="5"/>
  <c r="V78" i="5"/>
  <c r="U78" i="5"/>
  <c r="T78" i="5"/>
  <c r="S78" i="5"/>
  <c r="R78" i="5"/>
  <c r="Q78" i="5"/>
  <c r="P78" i="5"/>
  <c r="N78" i="5"/>
  <c r="M78" i="5"/>
  <c r="L78" i="5"/>
  <c r="K78" i="5"/>
  <c r="J78" i="5"/>
  <c r="I78" i="5"/>
  <c r="H78" i="5"/>
  <c r="V77" i="5"/>
  <c r="U77" i="5"/>
  <c r="T77" i="5"/>
  <c r="S77" i="5"/>
  <c r="R77" i="5"/>
  <c r="Q77" i="5"/>
  <c r="P77" i="5"/>
  <c r="N77" i="5"/>
  <c r="M77" i="5"/>
  <c r="L77" i="5"/>
  <c r="K77" i="5"/>
  <c r="J77" i="5"/>
  <c r="I77" i="5"/>
  <c r="H77" i="5"/>
  <c r="S76" i="5"/>
  <c r="R76" i="5"/>
  <c r="Q76" i="5"/>
  <c r="P76" i="5"/>
  <c r="L76" i="5"/>
  <c r="K76" i="5"/>
  <c r="J76" i="5"/>
  <c r="I76" i="5"/>
  <c r="H76" i="5"/>
  <c r="S75" i="5"/>
  <c r="R75" i="5"/>
  <c r="Q75" i="5"/>
  <c r="P75" i="5"/>
  <c r="L75" i="5"/>
  <c r="K75" i="5"/>
  <c r="J75" i="5"/>
  <c r="I75" i="5"/>
  <c r="H75" i="5"/>
  <c r="Q74" i="5"/>
  <c r="P74" i="5"/>
  <c r="J74" i="5"/>
  <c r="I74" i="5"/>
  <c r="H74" i="5"/>
  <c r="Q73" i="5"/>
  <c r="P73" i="5"/>
  <c r="J73" i="5"/>
  <c r="I73" i="5"/>
  <c r="H73" i="5"/>
  <c r="P22" i="5"/>
  <c r="Q22" i="5"/>
  <c r="R22" i="5"/>
  <c r="S22" i="5"/>
  <c r="T22" i="5"/>
  <c r="U22" i="5"/>
  <c r="V22" i="5"/>
  <c r="P23" i="5"/>
  <c r="Q23" i="5"/>
  <c r="R23" i="5"/>
  <c r="S23" i="5"/>
  <c r="T23" i="5"/>
  <c r="U23" i="5"/>
  <c r="V23" i="5"/>
  <c r="P24" i="5"/>
  <c r="Q24" i="5"/>
  <c r="R24" i="5"/>
  <c r="S24" i="5"/>
  <c r="T24" i="5"/>
  <c r="U24" i="5"/>
  <c r="V24" i="5"/>
  <c r="P25" i="5"/>
  <c r="Q25" i="5"/>
  <c r="R25" i="5"/>
  <c r="S25" i="5"/>
  <c r="T25" i="5"/>
  <c r="U25" i="5"/>
  <c r="V25" i="5"/>
  <c r="P26" i="5"/>
  <c r="Q26" i="5"/>
  <c r="R26" i="5"/>
  <c r="S26" i="5"/>
  <c r="T26" i="5"/>
  <c r="U26" i="5"/>
  <c r="V26" i="5"/>
  <c r="P27" i="5"/>
  <c r="Q27" i="5"/>
  <c r="R27" i="5"/>
  <c r="S27" i="5"/>
  <c r="T27" i="5"/>
  <c r="U27" i="5"/>
  <c r="V27" i="5"/>
  <c r="P28" i="5"/>
  <c r="Q28" i="5"/>
  <c r="R28" i="5"/>
  <c r="S28" i="5"/>
  <c r="T28" i="5"/>
  <c r="U28" i="5"/>
  <c r="V28" i="5"/>
  <c r="P29" i="5"/>
  <c r="Q29" i="5"/>
  <c r="R29" i="5"/>
  <c r="S29" i="5"/>
  <c r="T29" i="5"/>
  <c r="U29" i="5"/>
  <c r="V29" i="5"/>
  <c r="P30" i="5"/>
  <c r="Q30" i="5"/>
  <c r="R30" i="5"/>
  <c r="S30" i="5"/>
  <c r="T30" i="5"/>
  <c r="U30" i="5"/>
  <c r="V30" i="5"/>
  <c r="P31" i="5"/>
  <c r="Q31" i="5"/>
  <c r="R31" i="5"/>
  <c r="S31" i="5"/>
  <c r="T31" i="5"/>
  <c r="U31" i="5"/>
  <c r="V31" i="5"/>
  <c r="P32" i="5"/>
  <c r="Q32" i="5"/>
  <c r="R32" i="5"/>
  <c r="S32" i="5"/>
  <c r="T32" i="5"/>
  <c r="U32" i="5"/>
  <c r="V32" i="5"/>
  <c r="P33" i="5"/>
  <c r="Q33" i="5"/>
  <c r="R33" i="5"/>
  <c r="S33" i="5"/>
  <c r="T33" i="5"/>
  <c r="U33" i="5"/>
  <c r="V33" i="5"/>
  <c r="P34" i="5"/>
  <c r="Q34" i="5"/>
  <c r="R34" i="5"/>
  <c r="S34" i="5"/>
  <c r="T34" i="5"/>
  <c r="U34" i="5"/>
  <c r="V34" i="5"/>
  <c r="P35" i="5"/>
  <c r="Q35" i="5"/>
  <c r="R35" i="5"/>
  <c r="S35" i="5"/>
  <c r="T35" i="5"/>
  <c r="U35" i="5"/>
  <c r="V35" i="5"/>
  <c r="P36" i="5"/>
  <c r="Q36" i="5"/>
  <c r="R36" i="5"/>
  <c r="S36" i="5"/>
  <c r="T36" i="5"/>
  <c r="U36" i="5"/>
  <c r="V36" i="5"/>
  <c r="P37" i="5"/>
  <c r="Q37" i="5"/>
  <c r="R37" i="5"/>
  <c r="S37" i="5"/>
  <c r="T37" i="5"/>
  <c r="U37" i="5"/>
  <c r="V37" i="5"/>
  <c r="P38" i="5"/>
  <c r="Q38" i="5"/>
  <c r="R38" i="5"/>
  <c r="S38" i="5"/>
  <c r="T38" i="5"/>
  <c r="U38" i="5"/>
  <c r="V38" i="5"/>
  <c r="P39" i="5"/>
  <c r="Q39" i="5"/>
  <c r="R39" i="5"/>
  <c r="S39" i="5"/>
  <c r="T39" i="5"/>
  <c r="U39" i="5"/>
  <c r="V39" i="5"/>
  <c r="P40" i="5"/>
  <c r="Q40" i="5"/>
  <c r="R40" i="5"/>
  <c r="S40" i="5"/>
  <c r="T40" i="5"/>
  <c r="U40" i="5"/>
  <c r="V40" i="5"/>
  <c r="P41" i="5"/>
  <c r="Q41" i="5"/>
  <c r="R41" i="5"/>
  <c r="S41" i="5"/>
  <c r="T41" i="5"/>
  <c r="U41" i="5"/>
  <c r="V41" i="5"/>
  <c r="P42" i="5"/>
  <c r="Q42" i="5"/>
  <c r="R42" i="5"/>
  <c r="S42" i="5"/>
  <c r="T42" i="5"/>
  <c r="U42" i="5"/>
  <c r="V42" i="5"/>
  <c r="P43" i="5"/>
  <c r="Q43" i="5"/>
  <c r="R43" i="5"/>
  <c r="S43" i="5"/>
  <c r="T43" i="5"/>
  <c r="U43" i="5"/>
  <c r="V43" i="5"/>
  <c r="P44" i="5"/>
  <c r="Q44" i="5"/>
  <c r="R44" i="5"/>
  <c r="S44" i="5"/>
  <c r="T44" i="5"/>
  <c r="U44" i="5"/>
  <c r="V44" i="5"/>
  <c r="P45" i="5"/>
  <c r="Q45" i="5"/>
  <c r="R45" i="5"/>
  <c r="S45" i="5"/>
  <c r="T45" i="5"/>
  <c r="U45" i="5"/>
  <c r="V45" i="5"/>
  <c r="P46" i="5"/>
  <c r="Q46" i="5"/>
  <c r="R46" i="5"/>
  <c r="S46" i="5"/>
  <c r="T46" i="5"/>
  <c r="U46" i="5"/>
  <c r="V46" i="5"/>
  <c r="P47" i="5"/>
  <c r="Q47" i="5"/>
  <c r="R47" i="5"/>
  <c r="S47" i="5"/>
  <c r="T47" i="5"/>
  <c r="U47" i="5"/>
  <c r="V47" i="5"/>
  <c r="P48" i="5"/>
  <c r="Q48" i="5"/>
  <c r="R48" i="5"/>
  <c r="S48" i="5"/>
  <c r="T48" i="5"/>
  <c r="U48" i="5"/>
  <c r="V48" i="5"/>
  <c r="P49" i="5"/>
  <c r="Q49" i="5"/>
  <c r="R49" i="5"/>
  <c r="S49" i="5"/>
  <c r="T49" i="5"/>
  <c r="U49" i="5"/>
  <c r="V49" i="5"/>
  <c r="P50" i="5"/>
  <c r="Q50" i="5"/>
  <c r="R50" i="5"/>
  <c r="S50" i="5"/>
  <c r="T50" i="5"/>
  <c r="U50" i="5"/>
  <c r="V50" i="5"/>
  <c r="P51" i="5"/>
  <c r="Q51" i="5"/>
  <c r="R51" i="5"/>
  <c r="S51" i="5"/>
  <c r="T51" i="5"/>
  <c r="U51" i="5"/>
  <c r="V51" i="5"/>
  <c r="P52" i="5"/>
  <c r="Q52" i="5"/>
  <c r="R52" i="5"/>
  <c r="S52" i="5"/>
  <c r="T52" i="5"/>
  <c r="U52" i="5"/>
  <c r="V52" i="5"/>
  <c r="P53" i="5"/>
  <c r="Q53" i="5"/>
  <c r="R53" i="5"/>
  <c r="S53" i="5"/>
  <c r="T53" i="5"/>
  <c r="U53" i="5"/>
  <c r="V53" i="5"/>
  <c r="P54" i="5"/>
  <c r="Q54" i="5"/>
  <c r="R54" i="5"/>
  <c r="S54" i="5"/>
  <c r="T54" i="5"/>
  <c r="U54" i="5"/>
  <c r="V54" i="5"/>
  <c r="P55" i="5"/>
  <c r="Q55" i="5"/>
  <c r="R55" i="5"/>
  <c r="S55" i="5"/>
  <c r="T55" i="5"/>
  <c r="U55" i="5"/>
  <c r="V55" i="5"/>
  <c r="P56" i="5"/>
  <c r="Q56" i="5"/>
  <c r="R56" i="5"/>
  <c r="S56" i="5"/>
  <c r="T56" i="5"/>
  <c r="U56" i="5"/>
  <c r="V56" i="5"/>
  <c r="P57" i="5"/>
  <c r="Q57" i="5"/>
  <c r="R57" i="5"/>
  <c r="S57" i="5"/>
  <c r="T57" i="5"/>
  <c r="U57" i="5"/>
  <c r="V57" i="5"/>
  <c r="P58" i="5"/>
  <c r="Q58" i="5"/>
  <c r="R58" i="5"/>
  <c r="S58" i="5"/>
  <c r="T58" i="5"/>
  <c r="U58" i="5"/>
  <c r="V58" i="5"/>
  <c r="P59" i="5"/>
  <c r="Q59" i="5"/>
  <c r="R59" i="5"/>
  <c r="S59" i="5"/>
  <c r="T59" i="5"/>
  <c r="U59" i="5"/>
  <c r="V59" i="5"/>
  <c r="P60" i="5"/>
  <c r="Q60" i="5"/>
  <c r="R60" i="5"/>
  <c r="S60" i="5"/>
  <c r="T60" i="5"/>
  <c r="U60" i="5"/>
  <c r="V60" i="5"/>
  <c r="P61" i="5"/>
  <c r="Q61" i="5"/>
  <c r="R61" i="5"/>
  <c r="S61" i="5"/>
  <c r="T61" i="5"/>
  <c r="U61" i="5"/>
  <c r="V61" i="5"/>
  <c r="P62" i="5"/>
  <c r="Q62" i="5"/>
  <c r="R62" i="5"/>
  <c r="S62" i="5"/>
  <c r="T62" i="5"/>
  <c r="U62" i="5"/>
  <c r="V62" i="5"/>
  <c r="P63" i="5"/>
  <c r="Q63" i="5"/>
  <c r="R63" i="5"/>
  <c r="S63" i="5"/>
  <c r="T63" i="5"/>
  <c r="U63" i="5"/>
  <c r="V63" i="5"/>
  <c r="P64" i="5"/>
  <c r="Q64" i="5"/>
  <c r="R64" i="5"/>
  <c r="S64" i="5"/>
  <c r="T64" i="5"/>
  <c r="U64" i="5"/>
  <c r="V64" i="5"/>
  <c r="P65" i="5"/>
  <c r="Q65" i="5"/>
  <c r="R65" i="5"/>
  <c r="S65" i="5"/>
  <c r="T65" i="5"/>
  <c r="U65" i="5"/>
  <c r="V65" i="5"/>
  <c r="P66" i="5"/>
  <c r="Q66" i="5"/>
  <c r="R66" i="5"/>
  <c r="S66" i="5"/>
  <c r="T66" i="5"/>
  <c r="U66" i="5"/>
  <c r="V66" i="5"/>
  <c r="P67" i="5"/>
  <c r="Q67" i="5"/>
  <c r="R67" i="5"/>
  <c r="S67" i="5"/>
  <c r="T67" i="5"/>
  <c r="U67" i="5"/>
  <c r="V67" i="5"/>
  <c r="V13" i="5"/>
  <c r="V14" i="5"/>
  <c r="U12" i="5"/>
  <c r="U13" i="5"/>
  <c r="U14" i="5"/>
  <c r="U11" i="5"/>
  <c r="V21" i="5"/>
  <c r="U21" i="5"/>
  <c r="T21" i="5"/>
  <c r="S21" i="5"/>
  <c r="R21" i="5"/>
  <c r="Q21" i="5"/>
  <c r="P21" i="5"/>
  <c r="V20" i="5"/>
  <c r="U20" i="5"/>
  <c r="T20" i="5"/>
  <c r="S20" i="5"/>
  <c r="R20" i="5"/>
  <c r="Q20" i="5"/>
  <c r="P20" i="5"/>
  <c r="V19" i="5"/>
  <c r="U19" i="5"/>
  <c r="T19" i="5"/>
  <c r="S19" i="5"/>
  <c r="R19" i="5"/>
  <c r="Q19" i="5"/>
  <c r="P19" i="5"/>
  <c r="V18" i="5"/>
  <c r="U18" i="5"/>
  <c r="T18" i="5"/>
  <c r="S18" i="5"/>
  <c r="R18" i="5"/>
  <c r="Q18" i="5"/>
  <c r="P18" i="5"/>
  <c r="V17" i="5"/>
  <c r="U17" i="5"/>
  <c r="T17" i="5"/>
  <c r="S17" i="5"/>
  <c r="R17" i="5"/>
  <c r="Q17" i="5"/>
  <c r="P17" i="5"/>
  <c r="V16" i="5"/>
  <c r="U16" i="5"/>
  <c r="T16" i="5"/>
  <c r="S16" i="5"/>
  <c r="R16" i="5"/>
  <c r="Q16" i="5"/>
  <c r="P16" i="5"/>
  <c r="V15" i="5"/>
  <c r="U15" i="5"/>
  <c r="T15" i="5"/>
  <c r="S15" i="5"/>
  <c r="R15" i="5"/>
  <c r="Q15" i="5"/>
  <c r="P15" i="5"/>
  <c r="T14" i="5"/>
  <c r="S14" i="5"/>
  <c r="R14" i="5"/>
  <c r="Q14" i="5"/>
  <c r="P14" i="5"/>
  <c r="T13" i="5"/>
  <c r="S13" i="5"/>
  <c r="R13" i="5"/>
  <c r="Q13" i="5"/>
  <c r="P13" i="5"/>
  <c r="T12" i="5"/>
  <c r="S12" i="5"/>
  <c r="R12" i="5"/>
  <c r="Q12" i="5"/>
  <c r="P12" i="5"/>
  <c r="T11" i="5"/>
  <c r="S11" i="5"/>
  <c r="R11" i="5"/>
  <c r="Q11" i="5"/>
  <c r="P11" i="5"/>
  <c r="S10" i="5"/>
  <c r="R10" i="5"/>
  <c r="Q10" i="5"/>
  <c r="P10" i="5"/>
  <c r="S9" i="5"/>
  <c r="R9" i="5"/>
  <c r="Q9" i="5"/>
  <c r="P9" i="5"/>
  <c r="Q8" i="5"/>
  <c r="P8" i="5"/>
  <c r="Q7" i="5"/>
  <c r="P7" i="5"/>
  <c r="N14" i="5"/>
  <c r="N11" i="5"/>
  <c r="N12" i="5"/>
  <c r="N13" i="5"/>
  <c r="H35" i="5"/>
  <c r="I35" i="5"/>
  <c r="J35" i="5"/>
  <c r="K35" i="5"/>
  <c r="L35" i="5"/>
  <c r="M35" i="5"/>
  <c r="N35" i="5"/>
  <c r="O35" i="5"/>
  <c r="H36" i="5"/>
  <c r="I36" i="5"/>
  <c r="J36" i="5"/>
  <c r="K36" i="5"/>
  <c r="L36" i="5"/>
  <c r="M36" i="5"/>
  <c r="N36" i="5"/>
  <c r="O36" i="5"/>
  <c r="H37" i="5"/>
  <c r="I37" i="5"/>
  <c r="J37" i="5"/>
  <c r="K37" i="5"/>
  <c r="L37" i="5"/>
  <c r="M37" i="5"/>
  <c r="N37" i="5"/>
  <c r="O37" i="5"/>
  <c r="H38" i="5"/>
  <c r="I38" i="5"/>
  <c r="J38" i="5"/>
  <c r="K38" i="5"/>
  <c r="L38" i="5"/>
  <c r="M38" i="5"/>
  <c r="N38" i="5"/>
  <c r="O38" i="5"/>
  <c r="H39" i="5"/>
  <c r="I39" i="5"/>
  <c r="J39" i="5"/>
  <c r="K39" i="5"/>
  <c r="L39" i="5"/>
  <c r="M39" i="5"/>
  <c r="N39" i="5"/>
  <c r="O39" i="5"/>
  <c r="H40" i="5"/>
  <c r="I40" i="5"/>
  <c r="J40" i="5"/>
  <c r="K40" i="5"/>
  <c r="L40" i="5"/>
  <c r="M40" i="5"/>
  <c r="N40" i="5"/>
  <c r="O40" i="5"/>
  <c r="H41" i="5"/>
  <c r="I41" i="5"/>
  <c r="J41" i="5"/>
  <c r="K41" i="5"/>
  <c r="L41" i="5"/>
  <c r="M41" i="5"/>
  <c r="N41" i="5"/>
  <c r="O41" i="5"/>
  <c r="H42" i="5"/>
  <c r="I42" i="5"/>
  <c r="J42" i="5"/>
  <c r="K42" i="5"/>
  <c r="L42" i="5"/>
  <c r="M42" i="5"/>
  <c r="N42" i="5"/>
  <c r="O42" i="5"/>
  <c r="H43" i="5"/>
  <c r="I43" i="5"/>
  <c r="J43" i="5"/>
  <c r="K43" i="5"/>
  <c r="L43" i="5"/>
  <c r="M43" i="5"/>
  <c r="N43" i="5"/>
  <c r="O43" i="5"/>
  <c r="H44" i="5"/>
  <c r="I44" i="5"/>
  <c r="J44" i="5"/>
  <c r="K44" i="5"/>
  <c r="L44" i="5"/>
  <c r="M44" i="5"/>
  <c r="N44" i="5"/>
  <c r="O44" i="5"/>
  <c r="H45" i="5"/>
  <c r="I45" i="5"/>
  <c r="J45" i="5"/>
  <c r="K45" i="5"/>
  <c r="L45" i="5"/>
  <c r="M45" i="5"/>
  <c r="N45" i="5"/>
  <c r="O45" i="5"/>
  <c r="H46" i="5"/>
  <c r="I46" i="5"/>
  <c r="J46" i="5"/>
  <c r="K46" i="5"/>
  <c r="L46" i="5"/>
  <c r="M46" i="5"/>
  <c r="N46" i="5"/>
  <c r="O46" i="5"/>
  <c r="H47" i="5"/>
  <c r="I47" i="5"/>
  <c r="J47" i="5"/>
  <c r="K47" i="5"/>
  <c r="L47" i="5"/>
  <c r="M47" i="5"/>
  <c r="N47" i="5"/>
  <c r="O47" i="5"/>
  <c r="H48" i="5"/>
  <c r="I48" i="5"/>
  <c r="J48" i="5"/>
  <c r="K48" i="5"/>
  <c r="L48" i="5"/>
  <c r="M48" i="5"/>
  <c r="N48" i="5"/>
  <c r="O48" i="5"/>
  <c r="H49" i="5"/>
  <c r="I49" i="5"/>
  <c r="J49" i="5"/>
  <c r="K49" i="5"/>
  <c r="L49" i="5"/>
  <c r="M49" i="5"/>
  <c r="N49" i="5"/>
  <c r="O49" i="5"/>
  <c r="H50" i="5"/>
  <c r="I50" i="5"/>
  <c r="J50" i="5"/>
  <c r="K50" i="5"/>
  <c r="L50" i="5"/>
  <c r="M50" i="5"/>
  <c r="N50" i="5"/>
  <c r="O50" i="5"/>
  <c r="H51" i="5"/>
  <c r="I51" i="5"/>
  <c r="J51" i="5"/>
  <c r="K51" i="5"/>
  <c r="L51" i="5"/>
  <c r="M51" i="5"/>
  <c r="N51" i="5"/>
  <c r="O51" i="5"/>
  <c r="H52" i="5"/>
  <c r="I52" i="5"/>
  <c r="J52" i="5"/>
  <c r="K52" i="5"/>
  <c r="L52" i="5"/>
  <c r="M52" i="5"/>
  <c r="N52" i="5"/>
  <c r="O52" i="5"/>
  <c r="H53" i="5"/>
  <c r="I53" i="5"/>
  <c r="J53" i="5"/>
  <c r="K53" i="5"/>
  <c r="L53" i="5"/>
  <c r="M53" i="5"/>
  <c r="N53" i="5"/>
  <c r="O53" i="5"/>
  <c r="H54" i="5"/>
  <c r="I54" i="5"/>
  <c r="J54" i="5"/>
  <c r="K54" i="5"/>
  <c r="L54" i="5"/>
  <c r="M54" i="5"/>
  <c r="N54" i="5"/>
  <c r="O54" i="5"/>
  <c r="H55" i="5"/>
  <c r="I55" i="5"/>
  <c r="J55" i="5"/>
  <c r="K55" i="5"/>
  <c r="L55" i="5"/>
  <c r="M55" i="5"/>
  <c r="N55" i="5"/>
  <c r="O55" i="5"/>
  <c r="H56" i="5"/>
  <c r="I56" i="5"/>
  <c r="J56" i="5"/>
  <c r="K56" i="5"/>
  <c r="L56" i="5"/>
  <c r="M56" i="5"/>
  <c r="N56" i="5"/>
  <c r="O56" i="5"/>
  <c r="H57" i="5"/>
  <c r="I57" i="5"/>
  <c r="J57" i="5"/>
  <c r="K57" i="5"/>
  <c r="L57" i="5"/>
  <c r="M57" i="5"/>
  <c r="N57" i="5"/>
  <c r="O57" i="5"/>
  <c r="H58" i="5"/>
  <c r="I58" i="5"/>
  <c r="J58" i="5"/>
  <c r="K58" i="5"/>
  <c r="L58" i="5"/>
  <c r="M58" i="5"/>
  <c r="N58" i="5"/>
  <c r="O58" i="5"/>
  <c r="H59" i="5"/>
  <c r="I59" i="5"/>
  <c r="J59" i="5"/>
  <c r="K59" i="5"/>
  <c r="L59" i="5"/>
  <c r="M59" i="5"/>
  <c r="N59" i="5"/>
  <c r="O59" i="5"/>
  <c r="H60" i="5"/>
  <c r="I60" i="5"/>
  <c r="J60" i="5"/>
  <c r="K60" i="5"/>
  <c r="L60" i="5"/>
  <c r="M60" i="5"/>
  <c r="N60" i="5"/>
  <c r="O60" i="5"/>
  <c r="H61" i="5"/>
  <c r="I61" i="5"/>
  <c r="J61" i="5"/>
  <c r="K61" i="5"/>
  <c r="L61" i="5"/>
  <c r="M61" i="5"/>
  <c r="N61" i="5"/>
  <c r="O61" i="5"/>
  <c r="H62" i="5"/>
  <c r="I62" i="5"/>
  <c r="J62" i="5"/>
  <c r="K62" i="5"/>
  <c r="L62" i="5"/>
  <c r="M62" i="5"/>
  <c r="N62" i="5"/>
  <c r="O62" i="5"/>
  <c r="H63" i="5"/>
  <c r="I63" i="5"/>
  <c r="J63" i="5"/>
  <c r="K63" i="5"/>
  <c r="L63" i="5"/>
  <c r="M63" i="5"/>
  <c r="N63" i="5"/>
  <c r="O63" i="5"/>
  <c r="H64" i="5"/>
  <c r="I64" i="5"/>
  <c r="J64" i="5"/>
  <c r="K64" i="5"/>
  <c r="L64" i="5"/>
  <c r="M64" i="5"/>
  <c r="N64" i="5"/>
  <c r="O64" i="5"/>
  <c r="H65" i="5"/>
  <c r="I65" i="5"/>
  <c r="J65" i="5"/>
  <c r="K65" i="5"/>
  <c r="L65" i="5"/>
  <c r="M65" i="5"/>
  <c r="N65" i="5"/>
  <c r="O65" i="5"/>
  <c r="H66" i="5"/>
  <c r="I66" i="5"/>
  <c r="J66" i="5"/>
  <c r="K66" i="5"/>
  <c r="L66" i="5"/>
  <c r="M66" i="5"/>
  <c r="N66" i="5"/>
  <c r="O66" i="5"/>
  <c r="H67" i="5"/>
  <c r="I67" i="5"/>
  <c r="J67" i="5"/>
  <c r="K67" i="5"/>
  <c r="L67" i="5"/>
  <c r="M67" i="5"/>
  <c r="N67" i="5"/>
  <c r="O67" i="5"/>
  <c r="H24" i="5"/>
  <c r="H25" i="5"/>
  <c r="H26" i="5"/>
  <c r="H27" i="5"/>
  <c r="H28" i="5"/>
  <c r="H29" i="5"/>
  <c r="H30" i="5"/>
  <c r="H31" i="5"/>
  <c r="H32" i="5"/>
  <c r="H33" i="5"/>
  <c r="H34" i="5"/>
  <c r="I22" i="5"/>
  <c r="I23" i="5"/>
  <c r="I24" i="5"/>
  <c r="I25" i="5"/>
  <c r="I26" i="5"/>
  <c r="I27" i="5"/>
  <c r="I28" i="5"/>
  <c r="I29" i="5"/>
  <c r="I30" i="5"/>
  <c r="I31" i="5"/>
  <c r="I32" i="5"/>
  <c r="I33" i="5"/>
  <c r="I34" i="5"/>
  <c r="J22" i="5"/>
  <c r="J23" i="5"/>
  <c r="J24" i="5"/>
  <c r="J25" i="5"/>
  <c r="J26" i="5"/>
  <c r="J27" i="5"/>
  <c r="J28" i="5"/>
  <c r="J29" i="5"/>
  <c r="J30" i="5"/>
  <c r="J31" i="5"/>
  <c r="J32" i="5"/>
  <c r="J33" i="5"/>
  <c r="J34" i="5"/>
  <c r="K22" i="5"/>
  <c r="K23" i="5"/>
  <c r="K24" i="5"/>
  <c r="K25" i="5"/>
  <c r="K26" i="5"/>
  <c r="K27" i="5"/>
  <c r="K28" i="5"/>
  <c r="K29" i="5"/>
  <c r="K30" i="5"/>
  <c r="K31" i="5"/>
  <c r="K32" i="5"/>
  <c r="K33" i="5"/>
  <c r="K34" i="5"/>
  <c r="L24" i="5"/>
  <c r="M24" i="5"/>
  <c r="N24" i="5"/>
  <c r="O24" i="5"/>
  <c r="L25" i="5"/>
  <c r="M25" i="5"/>
  <c r="N25" i="5"/>
  <c r="O25" i="5"/>
  <c r="L26" i="5"/>
  <c r="M26" i="5"/>
  <c r="N26" i="5"/>
  <c r="O26" i="5"/>
  <c r="L27" i="5"/>
  <c r="M27" i="5"/>
  <c r="N27" i="5"/>
  <c r="O27" i="5"/>
  <c r="L28" i="5"/>
  <c r="M28" i="5"/>
  <c r="N28" i="5"/>
  <c r="O28" i="5"/>
  <c r="L29" i="5"/>
  <c r="M29" i="5"/>
  <c r="N29" i="5"/>
  <c r="O29" i="5"/>
  <c r="L30" i="5"/>
  <c r="M30" i="5"/>
  <c r="N30" i="5"/>
  <c r="O30" i="5"/>
  <c r="L31" i="5"/>
  <c r="M31" i="5"/>
  <c r="N31" i="5"/>
  <c r="O31" i="5"/>
  <c r="L32" i="5"/>
  <c r="M32" i="5"/>
  <c r="N32" i="5"/>
  <c r="O32" i="5"/>
  <c r="L33" i="5"/>
  <c r="M33" i="5"/>
  <c r="N33" i="5"/>
  <c r="O33" i="5"/>
  <c r="L34" i="5"/>
  <c r="M34" i="5"/>
  <c r="N34" i="5"/>
  <c r="O34" i="5"/>
  <c r="O20" i="5"/>
  <c r="O21" i="5"/>
  <c r="O22" i="5"/>
  <c r="O23" i="5"/>
  <c r="O19" i="5"/>
  <c r="O18" i="5"/>
  <c r="O17" i="5"/>
  <c r="O16" i="5"/>
  <c r="O14" i="5"/>
  <c r="O15" i="5"/>
  <c r="O13" i="5"/>
  <c r="L19" i="5"/>
  <c r="L20" i="5"/>
  <c r="L21" i="5"/>
  <c r="L22" i="5"/>
  <c r="L23" i="5"/>
  <c r="N20" i="5"/>
  <c r="N21" i="5"/>
  <c r="N22" i="5"/>
  <c r="N23" i="5"/>
  <c r="N19" i="5"/>
  <c r="N18" i="5"/>
  <c r="N17" i="5"/>
  <c r="N16" i="5"/>
  <c r="N15" i="5"/>
  <c r="M18" i="5"/>
  <c r="M19" i="5"/>
  <c r="M20" i="5"/>
  <c r="M21" i="5"/>
  <c r="M22" i="5"/>
  <c r="M23" i="5"/>
  <c r="M16" i="5"/>
  <c r="M15" i="5"/>
  <c r="M17" i="5"/>
  <c r="M11" i="5"/>
  <c r="M12" i="5"/>
  <c r="M13" i="5"/>
  <c r="M14" i="5"/>
  <c r="L9" i="5"/>
  <c r="L10" i="5"/>
  <c r="L11" i="5"/>
  <c r="L12" i="5"/>
  <c r="L13" i="5"/>
  <c r="L14" i="5"/>
  <c r="L15" i="5"/>
  <c r="L16" i="5"/>
  <c r="L17" i="5"/>
  <c r="L18" i="5"/>
  <c r="K9" i="5"/>
  <c r="K10" i="5"/>
  <c r="K11" i="5"/>
  <c r="K12" i="5"/>
  <c r="K13" i="5"/>
  <c r="K14" i="5"/>
  <c r="K15" i="5"/>
  <c r="K16" i="5"/>
  <c r="K17" i="5"/>
  <c r="K18" i="5"/>
  <c r="K19" i="5"/>
  <c r="K20" i="5"/>
  <c r="K21" i="5"/>
  <c r="H7" i="5"/>
  <c r="H8" i="5"/>
  <c r="H9" i="5"/>
  <c r="H10" i="5"/>
  <c r="H11" i="5"/>
  <c r="H12" i="5"/>
  <c r="H13" i="5"/>
  <c r="H14" i="5"/>
  <c r="H15" i="5"/>
  <c r="H16" i="5"/>
  <c r="H17" i="5"/>
  <c r="H18" i="5"/>
  <c r="H19" i="5"/>
  <c r="H20" i="5"/>
  <c r="H21" i="5"/>
  <c r="H22" i="5"/>
  <c r="H23" i="5"/>
  <c r="J7" i="5"/>
  <c r="J8" i="5"/>
  <c r="J9" i="5"/>
  <c r="J10" i="5"/>
  <c r="J11" i="5"/>
  <c r="J12" i="5"/>
  <c r="J13" i="5"/>
  <c r="J14" i="5"/>
  <c r="J15" i="5"/>
  <c r="J16" i="5"/>
  <c r="J17" i="5"/>
  <c r="J18" i="5"/>
  <c r="J19" i="5"/>
  <c r="J20" i="5"/>
  <c r="J21" i="5"/>
  <c r="I16" i="5"/>
  <c r="I17" i="5"/>
  <c r="I18" i="5"/>
  <c r="I19" i="5"/>
  <c r="I20" i="5"/>
  <c r="I21" i="5"/>
  <c r="I15" i="5"/>
  <c r="I14" i="5"/>
  <c r="I13" i="5"/>
  <c r="I12" i="5"/>
  <c r="I11" i="5"/>
  <c r="I10" i="5"/>
  <c r="I9" i="5"/>
  <c r="I8" i="5"/>
  <c r="I7" i="5"/>
  <c r="D36" i="7"/>
  <c r="D26" i="7"/>
  <c r="D18" i="7"/>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0" i="1"/>
  <c r="E37" i="7"/>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B6" i="4"/>
  <c r="B5" i="4"/>
  <c r="B6" i="1"/>
  <c r="B5" i="1"/>
  <c r="B3" i="1"/>
  <c r="B2" i="1"/>
  <c r="F36" i="7"/>
  <c r="D38" i="7"/>
  <c r="F38" i="7"/>
  <c r="E38" i="7"/>
  <c r="E36" i="7"/>
  <c r="M8" i="1"/>
  <c r="N8" i="1"/>
  <c r="O8" i="1"/>
  <c r="P8" i="1"/>
  <c r="Q8" i="1"/>
  <c r="R8" i="1"/>
  <c r="S8" i="1"/>
  <c r="T8" i="1"/>
  <c r="U8" i="1"/>
  <c r="V8" i="1"/>
  <c r="W8" i="1"/>
  <c r="X8" i="1"/>
  <c r="Y8" i="1"/>
  <c r="Z8" i="1"/>
  <c r="AA8" i="1"/>
  <c r="F2" i="5"/>
  <c r="D3" i="5"/>
  <c r="F3" i="5"/>
  <c r="D4" i="5"/>
  <c r="F4" i="5"/>
  <c r="D5" i="5"/>
  <c r="F5" i="5"/>
  <c r="D6" i="5"/>
  <c r="F6" i="5"/>
  <c r="D7" i="5"/>
  <c r="F7" i="5"/>
  <c r="D8" i="5"/>
  <c r="F8" i="5"/>
  <c r="D9" i="5"/>
  <c r="F9" i="5"/>
  <c r="D10" i="5"/>
  <c r="F10" i="5"/>
  <c r="D11" i="5"/>
  <c r="F11" i="5"/>
  <c r="D12" i="5"/>
  <c r="F12" i="5"/>
  <c r="D13" i="5"/>
  <c r="F13" i="5"/>
  <c r="D14" i="5"/>
  <c r="F14" i="5"/>
  <c r="D15" i="5"/>
  <c r="F15" i="5"/>
  <c r="D16" i="5"/>
  <c r="F16" i="5"/>
  <c r="D17" i="5"/>
  <c r="F17" i="5"/>
  <c r="D18" i="5"/>
  <c r="F18" i="5"/>
  <c r="D19" i="5"/>
  <c r="F19" i="5"/>
  <c r="D20" i="5"/>
  <c r="F20" i="5"/>
  <c r="D21" i="5"/>
  <c r="F21" i="5"/>
  <c r="D22" i="5"/>
  <c r="F22" i="5"/>
  <c r="D23" i="5"/>
  <c r="F23" i="5"/>
  <c r="D24" i="5"/>
  <c r="F24" i="5"/>
  <c r="D25" i="5"/>
  <c r="F25" i="5"/>
  <c r="D26" i="5"/>
  <c r="F26" i="5"/>
  <c r="D27" i="5"/>
  <c r="F27" i="5"/>
  <c r="D28" i="5"/>
  <c r="F28" i="5"/>
  <c r="D29" i="5"/>
  <c r="F29" i="5"/>
  <c r="D30" i="5"/>
  <c r="F30" i="5"/>
  <c r="D31" i="5"/>
  <c r="F31" i="5"/>
  <c r="D32" i="5"/>
  <c r="F32" i="5"/>
  <c r="D33" i="5"/>
  <c r="F33" i="5"/>
  <c r="D34" i="5"/>
  <c r="F34" i="5"/>
  <c r="D35" i="5"/>
  <c r="F35" i="5"/>
  <c r="D36" i="5"/>
  <c r="F36" i="5"/>
  <c r="D37" i="5"/>
  <c r="F37" i="5"/>
  <c r="D38" i="5"/>
  <c r="F38" i="5"/>
  <c r="D39" i="5"/>
  <c r="F39" i="5"/>
  <c r="D40" i="5"/>
  <c r="F40" i="5"/>
  <c r="D41" i="5"/>
  <c r="F41" i="5"/>
  <c r="D42" i="5"/>
  <c r="F42" i="5"/>
  <c r="D43" i="5"/>
  <c r="F43" i="5"/>
  <c r="D44" i="5"/>
  <c r="F44" i="5"/>
  <c r="D45" i="5"/>
  <c r="F45" i="5"/>
  <c r="D46" i="5"/>
  <c r="F46" i="5"/>
  <c r="D47" i="5"/>
  <c r="F47" i="5"/>
  <c r="D48" i="5"/>
  <c r="F48" i="5"/>
  <c r="D49" i="5"/>
  <c r="F49" i="5"/>
  <c r="D50" i="5"/>
  <c r="F50" i="5"/>
  <c r="D51" i="5"/>
  <c r="F51" i="5"/>
  <c r="D52" i="5"/>
  <c r="F52" i="5"/>
  <c r="D53" i="5"/>
  <c r="F53" i="5"/>
  <c r="D54" i="5"/>
  <c r="F54" i="5"/>
  <c r="D55" i="5"/>
  <c r="F55" i="5"/>
  <c r="D56" i="5"/>
  <c r="F56" i="5"/>
  <c r="D57" i="5"/>
  <c r="F57" i="5"/>
  <c r="D58" i="5"/>
  <c r="F58" i="5"/>
  <c r="D59" i="5"/>
  <c r="F59" i="5"/>
  <c r="D60" i="5"/>
  <c r="F60" i="5"/>
  <c r="D61" i="5"/>
  <c r="F61" i="5"/>
  <c r="D62" i="5"/>
  <c r="F62" i="5"/>
  <c r="D63" i="5"/>
  <c r="F63" i="5"/>
  <c r="D64" i="5"/>
  <c r="F64" i="5"/>
  <c r="D65" i="5"/>
  <c r="F65" i="5"/>
  <c r="D66" i="5"/>
  <c r="F66" i="5"/>
  <c r="D67" i="5"/>
  <c r="F67" i="5"/>
  <c r="F68" i="5"/>
  <c r="D69" i="5"/>
  <c r="F69" i="5"/>
  <c r="D70" i="5"/>
  <c r="F70" i="5"/>
  <c r="D71" i="5"/>
  <c r="F71" i="5"/>
  <c r="D72" i="5"/>
  <c r="F72" i="5"/>
  <c r="D73" i="5"/>
  <c r="F73" i="5"/>
  <c r="D74" i="5"/>
  <c r="F74" i="5"/>
  <c r="D75" i="5"/>
  <c r="F75" i="5"/>
  <c r="D76" i="5"/>
  <c r="F76" i="5"/>
  <c r="D77" i="5"/>
  <c r="F77" i="5"/>
  <c r="D78" i="5"/>
  <c r="F78" i="5"/>
  <c r="D79" i="5"/>
  <c r="F79" i="5"/>
  <c r="D80" i="5"/>
  <c r="F80" i="5"/>
  <c r="D81" i="5"/>
  <c r="F81" i="5"/>
  <c r="D82" i="5"/>
  <c r="F82" i="5"/>
  <c r="D83" i="5"/>
  <c r="F83" i="5"/>
  <c r="D84" i="5"/>
  <c r="F84" i="5"/>
  <c r="D85" i="5"/>
  <c r="F85" i="5"/>
  <c r="D86" i="5"/>
  <c r="F86" i="5"/>
  <c r="D87" i="5"/>
  <c r="F87" i="5"/>
  <c r="D88" i="5"/>
  <c r="F88" i="5"/>
  <c r="D89" i="5"/>
  <c r="F89" i="5"/>
  <c r="D90" i="5"/>
  <c r="F90" i="5"/>
  <c r="D91" i="5"/>
  <c r="F91" i="5"/>
  <c r="D92" i="5"/>
  <c r="F92" i="5"/>
  <c r="D93" i="5"/>
  <c r="F93" i="5"/>
  <c r="D94" i="5"/>
  <c r="F94" i="5"/>
  <c r="D95" i="5"/>
  <c r="F95" i="5"/>
  <c r="D96" i="5"/>
  <c r="F96" i="5"/>
  <c r="D97" i="5"/>
  <c r="F97" i="5"/>
  <c r="D98" i="5"/>
  <c r="F98" i="5"/>
  <c r="D99" i="5"/>
  <c r="F99" i="5"/>
  <c r="D100" i="5"/>
  <c r="F100" i="5"/>
  <c r="D101" i="5"/>
  <c r="F101" i="5"/>
  <c r="D102" i="5"/>
  <c r="F102" i="5"/>
  <c r="D103" i="5"/>
  <c r="F103" i="5"/>
  <c r="D104" i="5"/>
  <c r="F104" i="5"/>
  <c r="D105" i="5"/>
  <c r="F105" i="5"/>
  <c r="D106" i="5"/>
  <c r="F106" i="5"/>
  <c r="D107" i="5"/>
  <c r="F107" i="5"/>
  <c r="D108" i="5"/>
  <c r="F108" i="5"/>
  <c r="D109" i="5"/>
  <c r="F109" i="5"/>
  <c r="D110" i="5"/>
  <c r="F110" i="5"/>
  <c r="D111" i="5"/>
  <c r="F111" i="5"/>
  <c r="D112" i="5"/>
  <c r="F112" i="5"/>
  <c r="D113" i="5"/>
  <c r="F113" i="5"/>
  <c r="D114" i="5"/>
  <c r="F114" i="5"/>
  <c r="D115" i="5"/>
  <c r="F115" i="5"/>
  <c r="D116" i="5"/>
  <c r="F116" i="5"/>
  <c r="D117" i="5"/>
  <c r="F117" i="5"/>
  <c r="D118" i="5"/>
  <c r="F118" i="5"/>
  <c r="D119" i="5"/>
  <c r="F119" i="5"/>
  <c r="D120" i="5"/>
  <c r="F120" i="5"/>
  <c r="D121" i="5"/>
  <c r="F121" i="5"/>
  <c r="D122" i="5"/>
  <c r="F122" i="5"/>
  <c r="D123" i="5"/>
  <c r="F123" i="5"/>
  <c r="D124" i="5"/>
  <c r="F124" i="5"/>
  <c r="D125" i="5"/>
  <c r="F125" i="5"/>
  <c r="D126" i="5"/>
  <c r="F126" i="5"/>
  <c r="D127" i="5"/>
  <c r="F127" i="5"/>
  <c r="D128" i="5"/>
  <c r="F128" i="5"/>
  <c r="D129" i="5"/>
  <c r="F129" i="5"/>
  <c r="D130" i="5"/>
  <c r="F130" i="5"/>
  <c r="D131" i="5"/>
  <c r="F131" i="5"/>
  <c r="D132" i="5"/>
  <c r="F132" i="5"/>
  <c r="D133" i="5"/>
  <c r="F133" i="5"/>
  <c r="D37" i="7"/>
  <c r="F37" i="7"/>
  <c r="F39" i="7"/>
</calcChain>
</file>

<file path=xl/sharedStrings.xml><?xml version="1.0" encoding="utf-8"?>
<sst xmlns="http://schemas.openxmlformats.org/spreadsheetml/2006/main" count="324" uniqueCount="146">
  <si>
    <t>Name</t>
  </si>
  <si>
    <t>DoB</t>
  </si>
  <si>
    <t>Date</t>
  </si>
  <si>
    <t>Contact</t>
  </si>
  <si>
    <t>Address</t>
  </si>
  <si>
    <t>Post Code</t>
  </si>
  <si>
    <t>No responsibility will be accepted for loss or damage to property or persons.</t>
  </si>
  <si>
    <t>Telephone No</t>
  </si>
  <si>
    <t>E-mail</t>
  </si>
  <si>
    <t>Qualification</t>
  </si>
  <si>
    <t>Preferred Job</t>
  </si>
  <si>
    <t>The team manager is responsible for the behaviour of his/her club members.</t>
  </si>
  <si>
    <t>Team</t>
  </si>
  <si>
    <t>Gender</t>
  </si>
  <si>
    <t>Category</t>
  </si>
  <si>
    <t>M</t>
  </si>
  <si>
    <t>F</t>
  </si>
  <si>
    <t>Date for age calculation</t>
  </si>
  <si>
    <t>Age</t>
  </si>
  <si>
    <t>Age &amp; Gender</t>
  </si>
  <si>
    <t>Teams</t>
  </si>
  <si>
    <t>Age on 01/09/2016</t>
  </si>
  <si>
    <t>Payment</t>
  </si>
  <si>
    <t>Judges/officials missing</t>
  </si>
  <si>
    <t>Total</t>
  </si>
  <si>
    <t>Row</t>
  </si>
  <si>
    <t>competitions@nettc.org.uk</t>
  </si>
  <si>
    <t>BRITISH GYMNASTICS</t>
  </si>
  <si>
    <t>NORTH OF ENGLAND TRAMPOLINE TECHNICAL COMMITTEE</t>
  </si>
  <si>
    <t>VENUE</t>
  </si>
  <si>
    <t>ORGANISER</t>
  </si>
  <si>
    <t>Joanne Rear</t>
  </si>
  <si>
    <t>TPD</t>
  </si>
  <si>
    <t>CDP</t>
  </si>
  <si>
    <t>NDP1</t>
  </si>
  <si>
    <t>NDP2</t>
  </si>
  <si>
    <t>NDP3</t>
  </si>
  <si>
    <t>NDP4</t>
  </si>
  <si>
    <t>NDP5</t>
  </si>
  <si>
    <t>NDP6</t>
  </si>
  <si>
    <t>NDP7</t>
  </si>
  <si>
    <t>U15</t>
  </si>
  <si>
    <t>15+</t>
  </si>
  <si>
    <t>9-10</t>
  </si>
  <si>
    <t>9-12</t>
  </si>
  <si>
    <t>11-14</t>
  </si>
  <si>
    <t>11-12</t>
  </si>
  <si>
    <t>13-14</t>
  </si>
  <si>
    <t>15-16</t>
  </si>
  <si>
    <t>13+</t>
  </si>
  <si>
    <t>17+</t>
  </si>
  <si>
    <t>Please note that only green coloured categories may progress through to the regional team final.</t>
  </si>
  <si>
    <t>COMPULSORY ROUTINES</t>
  </si>
  <si>
    <t>TRAMPOLINES</t>
  </si>
  <si>
    <t>WARM UP</t>
  </si>
  <si>
    <t>RANGE &amp; CONDITIONING</t>
  </si>
  <si>
    <r>
      <t>ENTRY FEES</t>
    </r>
    <r>
      <rPr>
        <b/>
        <sz val="11"/>
        <color rgb="FF000000"/>
        <rFont val="Times New Roman"/>
      </rPr>
      <t xml:space="preserve"> </t>
    </r>
  </si>
  <si>
    <t>Individuals: £7.50</t>
  </si>
  <si>
    <t>Late entries (after closing date): £15.00</t>
  </si>
  <si>
    <t>ENTRIES TO</t>
  </si>
  <si>
    <t>CLOSING DATE</t>
  </si>
  <si>
    <t>Entries will only be accepted, by email, on this form.</t>
  </si>
  <si>
    <t>Entries will not be valid unless they have BG numbers and DoB. If these are not added until after the closing date the entry will be considered late.</t>
  </si>
  <si>
    <r>
      <t>OFFICIALS</t>
    </r>
    <r>
      <rPr>
        <b/>
        <sz val="11"/>
        <color rgb="FF000000"/>
        <rFont val="Times New Roman"/>
      </rPr>
      <t xml:space="preserve"> </t>
    </r>
  </si>
  <si>
    <t>Competition Attire</t>
  </si>
  <si>
    <t>The Committee are concerned that some Competitors are not conforming to the dress requirements.</t>
  </si>
  <si>
    <t>Competitors must conform to the requirements in the trampoline code of points (see below).</t>
  </si>
  <si>
    <t>6. DRESS FOR GYMNASTS</t>
  </si>
  <si>
    <t>6.1 Male gymnasts </t>
  </si>
  <si>
    <t>6.2 Female gymnasts </t>
  </si>
  <si>
    <r>
      <t xml:space="preserve">6.2.6 </t>
    </r>
    <r>
      <rPr>
        <sz val="12"/>
        <color rgb="FF000000"/>
        <rFont val="Times New Roman"/>
      </rPr>
      <t>The wearing of shorts is not permitted. </t>
    </r>
  </si>
  <si>
    <r>
      <t xml:space="preserve">6.3 </t>
    </r>
    <r>
      <rPr>
        <sz val="12"/>
        <color rgb="FF000000"/>
        <rFont val="Times New Roman"/>
      </rPr>
      <t>The wearing of jewellery such as necklaces, bracelets, watches and removable body piercings is not permitted during the competition. Rings without gemstones may be worn if they are taped, body piercings that cannot be removed must be taped - this including earrings. </t>
    </r>
  </si>
  <si>
    <t>(See BG Body Adornments and Piercings Policy for more information) </t>
  </si>
  <si>
    <r>
      <t xml:space="preserve">6.4 </t>
    </r>
    <r>
      <rPr>
        <sz val="12"/>
        <color rgb="FF000000"/>
        <rFont val="Times New Roman"/>
      </rPr>
      <t>Bandages or support pieces (including tape) must not be in bright colours, they must be of beige, skin colour or white if it is around the ankles to match the foot covering. </t>
    </r>
  </si>
  <si>
    <t>SHORTS ARE NOT PERMITTED IN ANY NDP LEVEL - wearing them is a dress code violation.</t>
  </si>
  <si>
    <t xml:space="preserve">T.T.C. Competition structure and rules including all published amendments apply to all events. </t>
  </si>
  <si>
    <t>Clubs MUST have current British Gymnastics and NEGA membership.</t>
  </si>
  <si>
    <t>Sunday 6th November 2016</t>
  </si>
  <si>
    <t>07971549450</t>
  </si>
  <si>
    <t>See National Competition Handbook 2017.</t>
  </si>
  <si>
    <t>All Trampolines have 6x4mm, 5x4mm or 4x4mm webs.</t>
  </si>
  <si>
    <t>All categories will have a timed warm up. Following the timed warm up competitors will compete consecutively.</t>
  </si>
  <si>
    <t>Will not be assessed at this competition.</t>
  </si>
  <si>
    <t>Teams: £7.50</t>
  </si>
  <si>
    <t>Category change (after closing date): £7.50 in addition to the original fee.</t>
  </si>
  <si>
    <t>5pm on Sunday 23rd October 2016</t>
  </si>
  <si>
    <t>In order to enter a competition, individuals must have a BG number. At the time of entry each competitor must have current British Gymnastics membership at the appropriate level. The club must also have current British Gymnastics membership and NEGA membership at the time of entry. This is spot checked and, if membership is not in place on the closing date the entry will be withdrawn. Re-entry of the competitor, if permitted, will be considered a late entry.</t>
  </si>
  <si>
    <r>
      <t xml:space="preserve">Clubs are </t>
    </r>
    <r>
      <rPr>
        <u/>
        <sz val="11"/>
        <color rgb="FF000000"/>
        <rFont val="Times New Roman"/>
      </rPr>
      <t>required</t>
    </r>
    <r>
      <rPr>
        <sz val="11"/>
        <color rgb="FF000000"/>
        <rFont val="Times New Roman"/>
      </rPr>
      <t xml:space="preserve"> to submit qualified judges &amp; officials. Failure to provide sufficient, appropriately qualified, judges and officials will result in a fine or entries being rejected.</t>
    </r>
  </si>
  <si>
    <t xml:space="preserve">Competitors must be at least Bronze members of British Gymnastics. Any competitor who qualifies for the regional team finals must have at least Silver British Gymnastics membership. </t>
  </si>
  <si>
    <t>Please note that the organisers, British Gymnastics, N.E.T.T.C., host club or Wansbeck Leisure Centre cannot be held responsible for loss of Property or accidental injury to anyone participating in this event, howsoever caused.</t>
  </si>
  <si>
    <r>
      <t xml:space="preserve">6.2.5 </t>
    </r>
    <r>
      <rPr>
        <sz val="12"/>
        <color rgb="FF000000"/>
        <rFont val="Times New Roman"/>
      </rPr>
      <t>For reasons of safety, covering the face or the head is not allowed.</t>
    </r>
  </si>
  <si>
    <r>
      <t xml:space="preserve">6.2.4 </t>
    </r>
    <r>
      <rPr>
        <sz val="12"/>
        <color rgb="FF000000"/>
        <rFont val="Times New Roman"/>
      </rPr>
      <t>Trampoline shoes and/or white foot covering.</t>
    </r>
  </si>
  <si>
    <r>
      <t xml:space="preserve">6.2.3 </t>
    </r>
    <r>
      <rPr>
        <sz val="12"/>
        <color rgb="FF000000"/>
        <rFont val="Times New Roman"/>
      </rPr>
      <t>Any other dress which is not skin tight is not allowed.</t>
    </r>
  </si>
  <si>
    <r>
      <t xml:space="preserve">6.2.2 </t>
    </r>
    <r>
      <rPr>
        <sz val="12"/>
        <color rgb="FF000000"/>
        <rFont val="Times New Roman"/>
      </rPr>
      <t>Long tights may be worn (must be skin tight) and be the same colour as leotard.</t>
    </r>
  </si>
  <si>
    <r>
      <t xml:space="preserve">6.2.1 </t>
    </r>
    <r>
      <rPr>
        <sz val="12"/>
        <color rgb="FF000000"/>
        <rFont val="Times New Roman"/>
      </rPr>
      <t>Leotard or unitard with or without sleeves (must be skin tight).</t>
    </r>
  </si>
  <si>
    <r>
      <t xml:space="preserve">6.1.3 </t>
    </r>
    <r>
      <rPr>
        <sz val="12"/>
        <color rgb="FF000000"/>
        <rFont val="Times New Roman"/>
      </rPr>
      <t>Trampoline shoes and/or white foot covering.</t>
    </r>
  </si>
  <si>
    <r>
      <t xml:space="preserve">6.1.2 </t>
    </r>
    <r>
      <rPr>
        <sz val="12"/>
        <color rgb="FF000000"/>
        <rFont val="Times New Roman"/>
      </rPr>
      <t xml:space="preserve">Gym trousers in a single colour, except black or any other deep dark colour. Gym shorts may be worn for trampolining. </t>
    </r>
    <r>
      <rPr>
        <i/>
        <sz val="12"/>
        <color rgb="FF000000"/>
        <rFont val="Times New Roman"/>
      </rPr>
      <t>(See code of points for guide to colours of trousers and shorts styles).</t>
    </r>
  </si>
  <si>
    <r>
      <t xml:space="preserve">6.1.1 </t>
    </r>
    <r>
      <rPr>
        <sz val="12"/>
        <color rgb="FF000000"/>
        <rFont val="Times New Roman"/>
      </rPr>
      <t>Sleeveless leotard or short sleeved singlet.</t>
    </r>
  </si>
  <si>
    <t>TRI NDP7</t>
  </si>
  <si>
    <t>TRI NDP6</t>
  </si>
  <si>
    <t>TRI NDP5</t>
  </si>
  <si>
    <t>TRI NDP4</t>
  </si>
  <si>
    <t>TRI NDP3</t>
  </si>
  <si>
    <t>TRI NDP2</t>
  </si>
  <si>
    <t>TRI NDP1</t>
  </si>
  <si>
    <t>TRI CDP</t>
  </si>
  <si>
    <t>TRI TPD</t>
  </si>
  <si>
    <t>DMT NDP1</t>
  </si>
  <si>
    <t>DMT NDP2</t>
  </si>
  <si>
    <t>DMT NDP3</t>
  </si>
  <si>
    <t>DMT NDP4</t>
  </si>
  <si>
    <t>DMT NDP5</t>
  </si>
  <si>
    <t>DMT NDP6</t>
  </si>
  <si>
    <t>DMT NDP7</t>
  </si>
  <si>
    <t>Club Name</t>
  </si>
  <si>
    <t>BG No.</t>
  </si>
  <si>
    <t>Judges required</t>
  </si>
  <si>
    <t>Officials required</t>
  </si>
  <si>
    <t>Please note that qualified judges may be accepted in the place of officials however they may not be given a judging role.</t>
  </si>
  <si>
    <t>Number of entries</t>
  </si>
  <si>
    <t>In order that the competitors listed are eligible to compete in this event the following requirements must be met.</t>
  </si>
  <si>
    <t>The competitor:</t>
  </si>
  <si>
    <t>i)         Must hold the appropriate level of British Gymnastics membership.</t>
  </si>
  <si>
    <r>
      <t>ii)</t>
    </r>
    <r>
      <rPr>
        <sz val="7"/>
        <color theme="1"/>
        <rFont val="Times New Roman"/>
      </rPr>
      <t xml:space="preserve">            </t>
    </r>
    <r>
      <rPr>
        <sz val="10"/>
        <color theme="1"/>
        <rFont val="Times New Roman"/>
      </rPr>
      <t>Must have a current BG Number.</t>
    </r>
  </si>
  <si>
    <r>
      <t>iii)</t>
    </r>
    <r>
      <rPr>
        <sz val="7"/>
        <color theme="1"/>
        <rFont val="Times New Roman"/>
      </rPr>
      <t xml:space="preserve">          </t>
    </r>
    <r>
      <rPr>
        <sz val="10"/>
        <color theme="1"/>
        <rFont val="Times New Roman"/>
      </rPr>
      <t>Must be eligible to compete at the grade entered.</t>
    </r>
  </si>
  <si>
    <r>
      <t>The club</t>
    </r>
    <r>
      <rPr>
        <sz val="11"/>
        <color theme="1"/>
        <rFont val="Times New Roman"/>
      </rPr>
      <t xml:space="preserve"> </t>
    </r>
    <r>
      <rPr>
        <b/>
        <sz val="11"/>
        <color theme="1"/>
        <rFont val="Times New Roman"/>
      </rPr>
      <t xml:space="preserve">must </t>
    </r>
    <r>
      <rPr>
        <sz val="11"/>
        <color theme="1"/>
        <rFont val="Times New Roman"/>
      </rPr>
      <t>:</t>
    </r>
  </si>
  <si>
    <r>
      <t>i)</t>
    </r>
    <r>
      <rPr>
        <sz val="7"/>
        <color theme="1"/>
        <rFont val="Times New Roman"/>
      </rPr>
      <t xml:space="preserve">               </t>
    </r>
    <r>
      <rPr>
        <sz val="10"/>
        <color theme="1"/>
        <rFont val="Times New Roman"/>
      </rPr>
      <t>Hold current British Gymnastics membership.</t>
    </r>
  </si>
  <si>
    <r>
      <t>ii)</t>
    </r>
    <r>
      <rPr>
        <sz val="7"/>
        <color theme="1"/>
        <rFont val="Times New Roman"/>
      </rPr>
      <t xml:space="preserve">              </t>
    </r>
    <r>
      <rPr>
        <sz val="10"/>
        <color theme="1"/>
        <rFont val="Times New Roman"/>
      </rPr>
      <t>Hold current NEGA membership.</t>
    </r>
  </si>
  <si>
    <r>
      <t>iii)</t>
    </r>
    <r>
      <rPr>
        <sz val="7"/>
        <color theme="1"/>
        <rFont val="Times New Roman"/>
      </rPr>
      <t xml:space="preserve">            </t>
    </r>
    <r>
      <rPr>
        <sz val="10"/>
        <color theme="1"/>
        <rFont val="Times New Roman"/>
      </rPr>
      <t>Have provided the required number of suitably qualified and experienced judges &amp; officials.</t>
    </r>
  </si>
  <si>
    <r>
      <t>iv)</t>
    </r>
    <r>
      <rPr>
        <sz val="7"/>
        <color theme="1"/>
        <rFont val="Times New Roman"/>
      </rPr>
      <t xml:space="preserve">             </t>
    </r>
    <r>
      <rPr>
        <sz val="10"/>
        <color theme="1"/>
        <rFont val="Times New Roman"/>
      </rPr>
      <t>Have included full payment in respect of the entries and judges/officials fines overleaf.</t>
    </r>
  </si>
  <si>
    <t>v)          Ensure a suitably qualified coach with current British Gymnastics membership is in attendance to take responsibility for the club’s competitors.</t>
  </si>
  <si>
    <t>“When submitting entries for a British Gymnastics event the onus is on the club and coaches to ensure that the coaches attending to the participants are qualified to the level of the participants’ performance”. I can confirm that the above criteria will be adhered to.</t>
  </si>
  <si>
    <t>Name of Coach in attendance</t>
  </si>
  <si>
    <t>Coaching Level</t>
  </si>
  <si>
    <t>Club official</t>
  </si>
  <si>
    <t>Position</t>
  </si>
  <si>
    <t>BG Number</t>
  </si>
  <si>
    <t>NDP Qualifier 1</t>
  </si>
  <si>
    <t>TRI &amp; DMT
AGE GROUPS</t>
  </si>
  <si>
    <t>AGE</t>
  </si>
  <si>
    <t>The age group is determined by the performers age on 31st Dec. 2017</t>
  </si>
  <si>
    <t>5-6</t>
  </si>
  <si>
    <t>7-8</t>
  </si>
  <si>
    <t>7-9</t>
  </si>
  <si>
    <t>We are seeking confirmation regarding the disabilities structure. As soon as it is available we will impliment it. Please enter performers in TPD and we will contact any affected clubs.</t>
  </si>
  <si>
    <t>Wansbeck Leisure Centre, Lintonville Terrace, Ashington, NE63 9JY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</si>
</sst>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40" x14ac:knownFonts="1">
    <font>
      <sz val="12"/>
      <color theme="1"/>
      <name val="Calibri"/>
      <family val="2"/>
      <scheme val="minor"/>
    </font>
    <font>
      <b/>
      <sz val="12"/>
      <color theme="1"/>
      <name val="Calibri"/>
      <family val="2"/>
      <scheme val="minor"/>
    </font>
    <font>
      <sz val="11"/>
      <color indexed="8"/>
      <name val="Calibri"/>
    </font>
    <font>
      <u/>
      <sz val="12"/>
      <color theme="10"/>
      <name val="Calibri"/>
      <family val="2"/>
      <scheme val="minor"/>
    </font>
    <font>
      <u/>
      <sz val="12"/>
      <color theme="11"/>
      <name val="Calibri"/>
      <family val="2"/>
      <scheme val="minor"/>
    </font>
    <font>
      <sz val="12"/>
      <color rgb="FF000000"/>
      <name val="Calibri"/>
      <family val="2"/>
      <scheme val="minor"/>
    </font>
    <font>
      <b/>
      <sz val="10"/>
      <color theme="1"/>
      <name val="Times New Roman"/>
    </font>
    <font>
      <b/>
      <sz val="18"/>
      <color theme="1"/>
      <name val="Times New Roman"/>
    </font>
    <font>
      <b/>
      <sz val="14"/>
      <color theme="1"/>
      <name val="Times New Roman"/>
    </font>
    <font>
      <b/>
      <sz val="9"/>
      <color theme="1"/>
      <name val="Times New Roman"/>
    </font>
    <font>
      <b/>
      <sz val="5"/>
      <color theme="1"/>
      <name val="Times New Roman"/>
    </font>
    <font>
      <b/>
      <sz val="8"/>
      <color theme="1"/>
      <name val="Times New Roman"/>
    </font>
    <font>
      <b/>
      <sz val="11"/>
      <color theme="1"/>
      <name val="Times New Roman"/>
    </font>
    <font>
      <sz val="12"/>
      <color theme="1"/>
      <name val="Times New Roman"/>
    </font>
    <font>
      <sz val="5"/>
      <color theme="1"/>
      <name val="Times New Roman"/>
    </font>
    <font>
      <sz val="11"/>
      <color theme="1"/>
      <name val="Times New Roman"/>
    </font>
    <font>
      <b/>
      <sz val="18"/>
      <color rgb="FF000000"/>
      <name val="Times New Roman"/>
    </font>
    <font>
      <b/>
      <sz val="14"/>
      <color rgb="FF000000"/>
      <name val="Times New Roman"/>
    </font>
    <font>
      <b/>
      <sz val="12"/>
      <color rgb="FF000000"/>
      <name val="Calibri"/>
      <family val="2"/>
      <scheme val="minor"/>
    </font>
    <font>
      <b/>
      <sz val="10"/>
      <color rgb="FF000000"/>
      <name val="Times New Roman"/>
    </font>
    <font>
      <b/>
      <sz val="9"/>
      <color rgb="FF000000"/>
      <name val="Times New Roman"/>
    </font>
    <font>
      <b/>
      <sz val="8"/>
      <color rgb="FF000000"/>
      <name val="Times New Roman"/>
    </font>
    <font>
      <b/>
      <i/>
      <sz val="11"/>
      <color rgb="FF000000"/>
      <name val="Times New Roman"/>
    </font>
    <font>
      <b/>
      <sz val="11"/>
      <color rgb="FF000000"/>
      <name val="Times New Roman"/>
    </font>
    <font>
      <b/>
      <sz val="12"/>
      <color rgb="FF000000"/>
      <name val="Times New Roman"/>
    </font>
    <font>
      <sz val="6"/>
      <color rgb="FF000000"/>
      <name val="Times New Roman"/>
    </font>
    <font>
      <sz val="12"/>
      <color rgb="FF000000"/>
      <name val="Times New Roman"/>
    </font>
    <font>
      <b/>
      <sz val="6"/>
      <color rgb="FF000000"/>
      <name val="Times New Roman"/>
    </font>
    <font>
      <sz val="5"/>
      <color rgb="FF000000"/>
      <name val="Times New Roman"/>
    </font>
    <font>
      <b/>
      <i/>
      <u/>
      <sz val="11"/>
      <color rgb="FF000000"/>
      <name val="Times New Roman"/>
    </font>
    <font>
      <b/>
      <sz val="9"/>
      <name val="Times New Roman"/>
    </font>
    <font>
      <sz val="11"/>
      <color rgb="FF000000"/>
      <name val="Times New Roman"/>
    </font>
    <font>
      <u/>
      <sz val="11"/>
      <color rgb="FF000000"/>
      <name val="Times New Roman"/>
    </font>
    <font>
      <sz val="10"/>
      <color rgb="FF000000"/>
      <name val="Times New Roman"/>
    </font>
    <font>
      <b/>
      <u/>
      <sz val="14"/>
      <color rgb="FF000000"/>
      <name val="Times New Roman"/>
    </font>
    <font>
      <i/>
      <sz val="12"/>
      <color rgb="FF000000"/>
      <name val="Times New Roman"/>
    </font>
    <font>
      <sz val="12"/>
      <name val="Times New Roman"/>
    </font>
    <font>
      <sz val="10"/>
      <color theme="1"/>
      <name val="Times New Roman"/>
    </font>
    <font>
      <sz val="7"/>
      <color theme="1"/>
      <name val="Times New Roman"/>
    </font>
    <font>
      <b/>
      <sz val="12"/>
      <color rgb="FFFF0000"/>
      <name val="Times New Roman"/>
    </font>
  </fonts>
  <fills count="5">
    <fill>
      <patternFill patternType="none"/>
    </fill>
    <fill>
      <patternFill patternType="gray125"/>
    </fill>
    <fill>
      <patternFill patternType="solid">
        <fgColor theme="0" tint="-0.14999847407452621"/>
        <bgColor indexed="64"/>
      </patternFill>
    </fill>
    <fill>
      <patternFill patternType="solid">
        <fgColor rgb="FFFFFF00"/>
        <bgColor rgb="FF000000"/>
      </patternFill>
    </fill>
    <fill>
      <patternFill patternType="solid">
        <fgColor rgb="FFC4D79B"/>
        <bgColor rgb="FF000000"/>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rgb="FF000000"/>
      </bottom>
      <diagonal/>
    </border>
    <border>
      <left/>
      <right style="thin">
        <color rgb="FF000000"/>
      </right>
      <top style="thin">
        <color auto="1"/>
      </top>
      <bottom/>
      <diagonal/>
    </border>
    <border>
      <left/>
      <right style="thin">
        <color rgb="FF000000"/>
      </right>
      <top/>
      <bottom style="thin">
        <color rgb="FF000000"/>
      </bottom>
      <diagonal/>
    </border>
    <border>
      <left/>
      <right style="thin">
        <color rgb="FF000000"/>
      </right>
      <top/>
      <bottom style="thin">
        <color auto="1"/>
      </bottom>
      <diagonal/>
    </border>
    <border>
      <left style="thin">
        <color auto="1"/>
      </left>
      <right style="thin">
        <color auto="1"/>
      </right>
      <top/>
      <bottom/>
      <diagonal/>
    </border>
    <border>
      <left/>
      <right style="thin">
        <color rgb="FF000000"/>
      </right>
      <top style="thin">
        <color auto="1"/>
      </top>
      <bottom style="thin">
        <color auto="1"/>
      </bottom>
      <diagonal/>
    </border>
    <border>
      <left/>
      <right style="thin">
        <color rgb="FF000000"/>
      </right>
      <top/>
      <bottom/>
      <diagonal/>
    </border>
    <border>
      <left style="thin">
        <color auto="1"/>
      </left>
      <right style="thin">
        <color auto="1"/>
      </right>
      <top/>
      <bottom style="thin">
        <color rgb="FF000000"/>
      </bottom>
      <diagonal/>
    </border>
    <border>
      <left style="thin">
        <color rgb="FF000000"/>
      </left>
      <right/>
      <top style="thin">
        <color auto="1"/>
      </top>
      <bottom/>
      <diagonal/>
    </border>
    <border>
      <left style="thin">
        <color rgb="FF000000"/>
      </left>
      <right/>
      <top/>
      <bottom style="thin">
        <color auto="1"/>
      </bottom>
      <diagonal/>
    </border>
  </borders>
  <cellStyleXfs count="35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84">
    <xf numFmtId="0" fontId="0" fillId="0" borderId="0" xfId="0"/>
    <xf numFmtId="0" fontId="0" fillId="2" borderId="0" xfId="0" applyFill="1"/>
    <xf numFmtId="0" fontId="5" fillId="0" borderId="0" xfId="0" applyFont="1"/>
    <xf numFmtId="0" fontId="6" fillId="0" borderId="0" xfId="0" applyFont="1" applyBorder="1" applyAlignment="1">
      <alignment horizontal="center" vertical="center" wrapText="1"/>
    </xf>
    <xf numFmtId="0" fontId="10" fillId="0" borderId="0" xfId="0" applyFont="1" applyBorder="1" applyAlignment="1">
      <alignment vertical="center"/>
    </xf>
    <xf numFmtId="0" fontId="0" fillId="0" borderId="0" xfId="0" applyBorder="1"/>
    <xf numFmtId="0" fontId="0" fillId="0" borderId="0" xfId="0" applyFill="1"/>
    <xf numFmtId="0" fontId="7" fillId="0" borderId="0" xfId="0" applyFont="1" applyBorder="1" applyAlignment="1">
      <alignment vertical="center"/>
    </xf>
    <xf numFmtId="0" fontId="8" fillId="0" borderId="0" xfId="0" applyFont="1" applyBorder="1" applyAlignment="1">
      <alignment vertical="center"/>
    </xf>
    <xf numFmtId="0" fontId="12" fillId="0" borderId="2"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0" fillId="0" borderId="2" xfId="0" applyBorder="1" applyProtection="1">
      <protection locked="0"/>
    </xf>
    <xf numFmtId="0" fontId="0" fillId="0" borderId="0" xfId="0" applyProtection="1">
      <protection locked="0"/>
    </xf>
    <xf numFmtId="0" fontId="8"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14" fontId="0" fillId="0" borderId="0" xfId="0" applyNumberFormat="1"/>
    <xf numFmtId="164" fontId="0" fillId="0" borderId="0" xfId="0" applyNumberFormat="1" applyProtection="1">
      <protection locked="0"/>
    </xf>
    <xf numFmtId="0" fontId="0" fillId="0" borderId="1" xfId="0" applyBorder="1" applyProtection="1">
      <protection locked="0"/>
    </xf>
    <xf numFmtId="164" fontId="0" fillId="0" borderId="1" xfId="0" applyNumberFormat="1" applyBorder="1" applyProtection="1">
      <protection locked="0"/>
    </xf>
    <xf numFmtId="164" fontId="5" fillId="0" borderId="0" xfId="0" applyNumberFormat="1" applyFont="1" applyProtection="1">
      <protection locked="0"/>
    </xf>
    <xf numFmtId="0" fontId="2" fillId="0" borderId="0" xfId="0"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0" fontId="1" fillId="0" borderId="0" xfId="0" applyFont="1"/>
    <xf numFmtId="0" fontId="8" fillId="0" borderId="0" xfId="0" applyFont="1" applyAlignment="1">
      <alignment horizontal="center" vertical="center"/>
    </xf>
    <xf numFmtId="0" fontId="0" fillId="2" borderId="0" xfId="0" applyFill="1" applyAlignment="1">
      <alignment horizontal="center"/>
    </xf>
    <xf numFmtId="0" fontId="0" fillId="0" borderId="0" xfId="0" applyFill="1" applyAlignment="1">
      <alignment horizontal="center"/>
    </xf>
    <xf numFmtId="0" fontId="19" fillId="0" borderId="0" xfId="0" applyFont="1" applyAlignment="1">
      <alignment horizontal="center" vertical="center" wrapText="1"/>
    </xf>
    <xf numFmtId="0" fontId="17"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right" vertical="center" wrapText="1"/>
    </xf>
    <xf numFmtId="0" fontId="21" fillId="0" borderId="0" xfId="0" applyFont="1" applyAlignment="1">
      <alignment horizontal="left" vertical="center" indent="9"/>
    </xf>
    <xf numFmtId="0" fontId="23" fillId="0" borderId="0" xfId="0" applyFont="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5" fillId="0" borderId="0" xfId="0" applyFont="1" applyAlignment="1">
      <alignment vertical="center"/>
    </xf>
    <xf numFmtId="0" fontId="18" fillId="0" borderId="4" xfId="0" applyFont="1" applyBorder="1"/>
    <xf numFmtId="0" fontId="0" fillId="0" borderId="2" xfId="0" applyBorder="1"/>
    <xf numFmtId="0" fontId="18" fillId="0" borderId="2" xfId="0" applyFont="1" applyBorder="1"/>
    <xf numFmtId="0" fontId="18" fillId="0" borderId="5" xfId="0" applyFont="1" applyBorder="1"/>
    <xf numFmtId="49" fontId="5" fillId="3" borderId="0" xfId="0" applyNumberFormat="1" applyFont="1" applyFill="1"/>
    <xf numFmtId="49" fontId="5" fillId="3" borderId="20" xfId="0" applyNumberFormat="1" applyFont="1" applyFill="1" applyBorder="1"/>
    <xf numFmtId="49" fontId="5" fillId="3" borderId="11" xfId="0" applyNumberFormat="1" applyFont="1" applyFill="1" applyBorder="1"/>
    <xf numFmtId="49" fontId="5" fillId="0" borderId="0" xfId="0" applyNumberFormat="1" applyFont="1"/>
    <xf numFmtId="49" fontId="5" fillId="0" borderId="20" xfId="0" applyNumberFormat="1" applyFont="1" applyBorder="1"/>
    <xf numFmtId="49" fontId="5" fillId="4" borderId="11" xfId="0" applyNumberFormat="1" applyFont="1" applyFill="1" applyBorder="1"/>
    <xf numFmtId="49" fontId="5" fillId="4" borderId="0" xfId="0" applyNumberFormat="1" applyFont="1" applyFill="1"/>
    <xf numFmtId="49" fontId="5" fillId="4" borderId="20" xfId="0" applyNumberFormat="1" applyFont="1" applyFill="1" applyBorder="1"/>
    <xf numFmtId="49" fontId="5" fillId="0" borderId="7" xfId="0" applyNumberFormat="1" applyFont="1" applyBorder="1"/>
    <xf numFmtId="49" fontId="5" fillId="0" borderId="14" xfId="0" applyNumberFormat="1" applyFont="1" applyBorder="1"/>
    <xf numFmtId="49" fontId="5" fillId="0" borderId="13" xfId="0" applyNumberFormat="1" applyFont="1" applyBorder="1"/>
    <xf numFmtId="49" fontId="5" fillId="4" borderId="14" xfId="0" applyNumberFormat="1" applyFont="1" applyFill="1" applyBorder="1"/>
    <xf numFmtId="49" fontId="5" fillId="4" borderId="7" xfId="0" applyNumberFormat="1" applyFont="1" applyFill="1" applyBorder="1"/>
    <xf numFmtId="0" fontId="23" fillId="0" borderId="0" xfId="0" applyFont="1" applyAlignment="1">
      <alignment vertical="center" wrapText="1"/>
    </xf>
    <xf numFmtId="0" fontId="29" fillId="0" borderId="0" xfId="0" applyFont="1" applyAlignment="1">
      <alignment vertical="center" wrapText="1"/>
    </xf>
    <xf numFmtId="0" fontId="19" fillId="0" borderId="0" xfId="0" applyFont="1" applyAlignment="1">
      <alignment vertical="center" wrapText="1"/>
    </xf>
    <xf numFmtId="0" fontId="33" fillId="0" borderId="0" xfId="0" applyFont="1" applyAlignment="1">
      <alignment vertical="center" wrapText="1"/>
    </xf>
    <xf numFmtId="0" fontId="27"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vertical="center" wrapText="1"/>
    </xf>
    <xf numFmtId="0" fontId="24" fillId="0" borderId="0" xfId="0" applyFont="1" applyAlignment="1">
      <alignment vertical="center" wrapText="1"/>
    </xf>
    <xf numFmtId="0" fontId="36" fillId="0" borderId="0" xfId="0" applyFont="1" applyAlignment="1">
      <alignment vertical="center"/>
    </xf>
    <xf numFmtId="0" fontId="31" fillId="0" borderId="0" xfId="0" applyFont="1" applyAlignment="1">
      <alignment horizontal="justify" vertical="center"/>
    </xf>
    <xf numFmtId="0" fontId="5" fillId="0" borderId="0" xfId="0" applyFont="1" applyAlignment="1">
      <alignment horizontal="left"/>
    </xf>
    <xf numFmtId="0" fontId="30" fillId="0" borderId="0" xfId="0" applyFont="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right" vertical="center" wrapText="1"/>
    </xf>
    <xf numFmtId="0" fontId="15"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0" fillId="0" borderId="0" xfId="0" applyBorder="1" applyAlignment="1">
      <alignment horizontal="center"/>
    </xf>
    <xf numFmtId="0" fontId="12" fillId="0" borderId="2" xfId="0" applyFont="1" applyBorder="1" applyAlignment="1">
      <alignment vertical="center" wrapText="1"/>
    </xf>
    <xf numFmtId="0" fontId="0" fillId="0" borderId="2" xfId="0" applyBorder="1" applyAlignment="1" applyProtection="1">
      <alignment horizontal="center"/>
      <protection locked="0"/>
    </xf>
    <xf numFmtId="165" fontId="0" fillId="0" borderId="2" xfId="0" applyNumberFormat="1" applyBorder="1"/>
    <xf numFmtId="0" fontId="1" fillId="0" borderId="0" xfId="0" applyFont="1" applyAlignment="1">
      <alignment horizontal="right"/>
    </xf>
    <xf numFmtId="165" fontId="1" fillId="0" borderId="2" xfId="0" applyNumberFormat="1" applyFont="1" applyBorder="1"/>
    <xf numFmtId="0" fontId="14" fillId="0" borderId="8" xfId="0" applyFont="1" applyBorder="1" applyAlignment="1">
      <alignment horizontal="justify" vertical="center"/>
    </xf>
    <xf numFmtId="0" fontId="0" fillId="0" borderId="11" xfId="0" applyBorder="1"/>
    <xf numFmtId="0" fontId="14" fillId="0" borderId="8" xfId="0" applyFont="1" applyBorder="1" applyAlignment="1">
      <alignment vertical="center"/>
    </xf>
    <xf numFmtId="0" fontId="0" fillId="0" borderId="0" xfId="0" applyBorder="1" applyAlignment="1"/>
    <xf numFmtId="0" fontId="0" fillId="0" borderId="11" xfId="0" applyBorder="1" applyAlignment="1"/>
    <xf numFmtId="0" fontId="10" fillId="0" borderId="0" xfId="0" applyFont="1" applyAlignment="1">
      <alignment vertical="center"/>
    </xf>
    <xf numFmtId="0" fontId="0" fillId="0" borderId="0" xfId="0" applyAlignment="1"/>
    <xf numFmtId="0" fontId="11" fillId="0" borderId="0" xfId="0" applyFont="1" applyBorder="1" applyAlignment="1">
      <alignment horizontal="center" vertical="center"/>
    </xf>
    <xf numFmtId="0" fontId="14" fillId="0" borderId="0" xfId="0" applyFont="1" applyBorder="1" applyAlignment="1">
      <alignment vertical="center"/>
    </xf>
    <xf numFmtId="0" fontId="6" fillId="0" borderId="2" xfId="0" applyFont="1" applyBorder="1" applyAlignment="1">
      <alignment horizontal="justify" vertical="center" wrapText="1"/>
    </xf>
    <xf numFmtId="0" fontId="0" fillId="0" borderId="2" xfId="0" applyBorder="1" applyProtection="1"/>
    <xf numFmtId="165" fontId="0" fillId="0" borderId="2" xfId="0" applyNumberFormat="1" applyBorder="1" applyProtection="1"/>
    <xf numFmtId="164" fontId="0" fillId="0" borderId="0" xfId="0" applyNumberFormat="1" applyBorder="1" applyProtection="1">
      <protection locked="0"/>
    </xf>
    <xf numFmtId="0" fontId="12" fillId="0" borderId="2" xfId="0" applyFont="1" applyBorder="1" applyAlignment="1">
      <alignment horizontal="right" vertical="center" wrapText="1"/>
    </xf>
    <xf numFmtId="0" fontId="22" fillId="0" borderId="2" xfId="0" applyFont="1" applyBorder="1" applyAlignment="1">
      <alignment horizontal="center" vertical="center" wrapText="1"/>
    </xf>
    <xf numFmtId="0" fontId="28" fillId="0" borderId="0" xfId="0" applyFont="1" applyAlignment="1">
      <alignment horizontal="center" vertical="center"/>
    </xf>
    <xf numFmtId="0" fontId="22" fillId="0" borderId="14" xfId="0" applyFont="1" applyBorder="1" applyAlignment="1">
      <alignment horizontal="center" vertical="center" wrapText="1"/>
    </xf>
    <xf numFmtId="0" fontId="29" fillId="0" borderId="0" xfId="0" applyFont="1" applyAlignment="1">
      <alignment horizontal="center" vertical="center" wrapText="1"/>
    </xf>
    <xf numFmtId="0" fontId="22" fillId="0" borderId="0" xfId="0" applyFont="1" applyBorder="1" applyAlignment="1">
      <alignment horizontal="center" vertical="center" wrapText="1"/>
    </xf>
    <xf numFmtId="49" fontId="26" fillId="0" borderId="0" xfId="0" applyNumberFormat="1" applyFont="1" applyBorder="1" applyAlignment="1">
      <alignment horizontal="center" wrapText="1"/>
    </xf>
    <xf numFmtId="49" fontId="5" fillId="0" borderId="20" xfId="0" applyNumberFormat="1" applyFont="1" applyFill="1" applyBorder="1"/>
    <xf numFmtId="0" fontId="24" fillId="0" borderId="12" xfId="0" applyFont="1" applyBorder="1" applyAlignment="1">
      <alignment horizontal="left" vertical="center" wrapText="1"/>
    </xf>
    <xf numFmtId="0" fontId="24" fillId="0" borderId="7" xfId="0" applyFont="1" applyBorder="1" applyAlignment="1">
      <alignment horizontal="left" vertical="center" wrapText="1"/>
    </xf>
    <xf numFmtId="0" fontId="24" fillId="0" borderId="19" xfId="0" applyFont="1" applyBorder="1" applyAlignment="1">
      <alignment horizontal="left" vertical="center" wrapText="1"/>
    </xf>
    <xf numFmtId="0" fontId="24" fillId="0" borderId="0" xfId="0" applyFont="1" applyAlignment="1">
      <alignment horizontal="left" vertical="center" wrapText="1"/>
    </xf>
    <xf numFmtId="0" fontId="24" fillId="0" borderId="8" xfId="0" applyFont="1" applyBorder="1" applyAlignment="1">
      <alignment horizontal="left" vertical="center" wrapText="1"/>
    </xf>
    <xf numFmtId="0" fontId="24" fillId="0" borderId="0" xfId="0" applyFont="1" applyBorder="1" applyAlignment="1">
      <alignment horizontal="left" vertical="center" wrapText="1"/>
    </xf>
    <xf numFmtId="0" fontId="24" fillId="0" borderId="22" xfId="0" applyFont="1" applyBorder="1" applyAlignment="1">
      <alignment horizontal="left" vertical="center" wrapText="1"/>
    </xf>
    <xf numFmtId="0" fontId="35" fillId="0" borderId="8" xfId="0" applyFont="1" applyBorder="1" applyAlignment="1">
      <alignment horizontal="left" vertical="center" wrapText="1"/>
    </xf>
    <xf numFmtId="0" fontId="35" fillId="0" borderId="0" xfId="0" applyFont="1" applyBorder="1" applyAlignment="1">
      <alignment horizontal="left" vertical="center" wrapText="1"/>
    </xf>
    <xf numFmtId="0" fontId="35" fillId="0" borderId="2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1" xfId="0" applyFont="1" applyBorder="1" applyAlignment="1">
      <alignment horizontal="left" vertical="center" wrapText="1"/>
    </xf>
    <xf numFmtId="0" fontId="24" fillId="0" borderId="9" xfId="0" applyFont="1" applyBorder="1" applyAlignment="1">
      <alignment horizontal="left" vertical="center" wrapText="1"/>
    </xf>
    <xf numFmtId="0" fontId="24" fillId="0" borderId="6" xfId="0" applyFont="1" applyBorder="1" applyAlignment="1">
      <alignment horizontal="left" vertical="center" wrapText="1"/>
    </xf>
    <xf numFmtId="0" fontId="24" fillId="0" borderId="17" xfId="0" applyFont="1" applyBorder="1" applyAlignment="1">
      <alignment horizontal="left" vertical="center" wrapText="1"/>
    </xf>
    <xf numFmtId="49" fontId="23" fillId="0" borderId="3" xfId="0" applyNumberFormat="1" applyFont="1" applyBorder="1" applyAlignment="1">
      <alignment horizontal="left" vertical="center" wrapText="1"/>
    </xf>
    <xf numFmtId="49" fontId="23" fillId="0" borderId="4" xfId="0" applyNumberFormat="1" applyFont="1" applyBorder="1" applyAlignment="1">
      <alignment horizontal="left" vertical="center" wrapText="1"/>
    </xf>
    <xf numFmtId="49" fontId="23"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4" fillId="0" borderId="0" xfId="0" applyFont="1" applyAlignment="1">
      <alignment horizontal="center" vertical="center"/>
    </xf>
    <xf numFmtId="0" fontId="16"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3" fillId="0" borderId="24" xfId="352" applyBorder="1" applyAlignment="1">
      <alignment horizontal="center" vertical="center" wrapText="1"/>
    </xf>
    <xf numFmtId="0" fontId="23" fillId="0" borderId="6" xfId="0" applyFont="1" applyBorder="1" applyAlignment="1">
      <alignment horizontal="center" vertical="center" wrapText="1"/>
    </xf>
    <xf numFmtId="49" fontId="24" fillId="0" borderId="25" xfId="0" applyNumberFormat="1" applyFont="1" applyBorder="1" applyAlignment="1">
      <alignment horizontal="center"/>
    </xf>
    <xf numFmtId="49" fontId="24" fillId="0" borderId="7" xfId="0" applyNumberFormat="1" applyFont="1" applyBorder="1" applyAlignment="1">
      <alignment horizontal="center"/>
    </xf>
    <xf numFmtId="49" fontId="24" fillId="0" borderId="19" xfId="0" applyNumberFormat="1" applyFont="1" applyBorder="1" applyAlignment="1">
      <alignment horizontal="center"/>
    </xf>
    <xf numFmtId="0" fontId="22" fillId="0" borderId="20" xfId="0" applyFont="1" applyBorder="1" applyAlignment="1">
      <alignment horizontal="center" vertical="center" wrapText="1"/>
    </xf>
    <xf numFmtId="0" fontId="22" fillId="0" borderId="14" xfId="0" applyFont="1" applyBorder="1" applyAlignment="1">
      <alignment horizontal="center" vertical="center" wrapText="1"/>
    </xf>
    <xf numFmtId="49" fontId="26" fillId="0" borderId="3" xfId="0" applyNumberFormat="1" applyFont="1" applyBorder="1" applyAlignment="1">
      <alignment horizontal="center" wrapText="1"/>
    </xf>
    <xf numFmtId="49" fontId="26" fillId="0" borderId="4" xfId="0" applyNumberFormat="1" applyFont="1" applyBorder="1" applyAlignment="1">
      <alignment horizontal="center" wrapText="1"/>
    </xf>
    <xf numFmtId="49" fontId="26" fillId="0" borderId="21" xfId="0" applyNumberFormat="1" applyFont="1" applyBorder="1" applyAlignment="1">
      <alignment horizont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3" xfId="0" applyFont="1" applyBorder="1" applyAlignment="1">
      <alignment horizontal="left"/>
    </xf>
    <xf numFmtId="0" fontId="23" fillId="0" borderId="4" xfId="0" applyFont="1" applyBorder="1" applyAlignment="1">
      <alignment horizontal="left"/>
    </xf>
    <xf numFmtId="0" fontId="23" fillId="0" borderId="5" xfId="0" applyFont="1" applyBorder="1" applyAlignment="1">
      <alignment horizontal="left"/>
    </xf>
    <xf numFmtId="49" fontId="39" fillId="0" borderId="6" xfId="0" applyNumberFormat="1" applyFont="1" applyBorder="1" applyAlignment="1">
      <alignment horizontal="center" wrapText="1"/>
    </xf>
    <xf numFmtId="0" fontId="3" fillId="0" borderId="3" xfId="352"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7"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12" fillId="0" borderId="0" xfId="0" applyFont="1" applyBorder="1" applyAlignment="1">
      <alignment horizontal="center" vertical="center"/>
    </xf>
    <xf numFmtId="0" fontId="1" fillId="0" borderId="2" xfId="0" applyFont="1" applyBorder="1" applyAlignment="1" applyProtection="1">
      <alignment horizontal="center"/>
    </xf>
    <xf numFmtId="0" fontId="37" fillId="0" borderId="8" xfId="0" applyFont="1" applyBorder="1" applyAlignment="1">
      <alignment vertical="center"/>
    </xf>
    <xf numFmtId="0" fontId="37" fillId="0" borderId="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wrapText="1"/>
    </xf>
    <xf numFmtId="0" fontId="37" fillId="0" borderId="7" xfId="0" applyFont="1" applyBorder="1" applyAlignment="1">
      <alignment vertical="center" wrapText="1"/>
    </xf>
    <xf numFmtId="0" fontId="37" fillId="0" borderId="13" xfId="0" applyFont="1" applyBorder="1" applyAlignment="1">
      <alignmen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12" fillId="0" borderId="8"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37" fillId="0" borderId="9" xfId="0" applyFont="1" applyBorder="1" applyAlignment="1">
      <alignment horizontal="center" vertical="center"/>
    </xf>
    <xf numFmtId="0" fontId="37" fillId="0" borderId="6" xfId="0" applyFont="1" applyBorder="1" applyAlignment="1">
      <alignment horizontal="center" vertical="center"/>
    </xf>
    <xf numFmtId="0" fontId="37" fillId="0" borderId="10" xfId="0" applyFont="1" applyBorder="1" applyAlignment="1">
      <alignment horizontal="center" vertical="center"/>
    </xf>
    <xf numFmtId="0" fontId="0" fillId="0" borderId="2" xfId="0" applyBorder="1" applyAlignment="1" applyProtection="1">
      <alignment horizontal="center"/>
      <protection locked="0"/>
    </xf>
    <xf numFmtId="0" fontId="13" fillId="0" borderId="6" xfId="0" applyFont="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center"/>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2"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cellXfs>
  <cellStyles count="3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52"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ompetitions@nettc.org.uk" TargetMode="External"/><Relationship Id="rId2" Type="http://schemas.openxmlformats.org/officeDocument/2006/relationships/hyperlink" Target="mailto:competitions@nettc.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zoomScale="150" zoomScaleNormal="150" zoomScalePageLayoutView="150" workbookViewId="0"/>
  </sheetViews>
  <sheetFormatPr baseColWidth="10" defaultRowHeight="15" x14ac:dyDescent="0"/>
  <cols>
    <col min="2" max="2" width="20.83203125" customWidth="1"/>
    <col min="3" max="11" width="6.1640625" customWidth="1"/>
    <col min="12" max="12" width="3.1640625" customWidth="1"/>
    <col min="13" max="13" width="20.5" bestFit="1" customWidth="1"/>
  </cols>
  <sheetData>
    <row r="1" spans="1:17">
      <c r="A1" s="2"/>
      <c r="B1" s="27"/>
      <c r="C1" s="2"/>
      <c r="D1" s="2"/>
      <c r="E1" s="2"/>
      <c r="F1" s="2"/>
      <c r="G1" s="2"/>
      <c r="H1" s="2"/>
      <c r="I1" s="2"/>
      <c r="J1" s="2"/>
      <c r="K1" s="2"/>
      <c r="L1" s="2"/>
      <c r="M1" s="2"/>
      <c r="N1" s="2"/>
      <c r="O1" s="2"/>
      <c r="P1" s="2"/>
      <c r="Q1" s="2"/>
    </row>
    <row r="2" spans="1:17" ht="21">
      <c r="A2" s="2"/>
      <c r="B2" s="122" t="s">
        <v>27</v>
      </c>
      <c r="C2" s="122"/>
      <c r="D2" s="122"/>
      <c r="E2" s="122"/>
      <c r="F2" s="122"/>
      <c r="G2" s="122"/>
      <c r="H2" s="122"/>
      <c r="I2" s="122"/>
      <c r="J2" s="122"/>
      <c r="K2" s="122"/>
      <c r="L2" s="2"/>
      <c r="M2" s="2"/>
      <c r="N2" s="2"/>
      <c r="O2" s="2"/>
      <c r="P2" s="2"/>
      <c r="Q2" s="2"/>
    </row>
    <row r="3" spans="1:17" ht="16">
      <c r="A3" s="2"/>
      <c r="B3" s="123" t="s">
        <v>28</v>
      </c>
      <c r="C3" s="123"/>
      <c r="D3" s="123"/>
      <c r="E3" s="123"/>
      <c r="F3" s="123"/>
      <c r="G3" s="123"/>
      <c r="H3" s="123"/>
      <c r="I3" s="123"/>
      <c r="J3" s="123"/>
      <c r="K3" s="123"/>
      <c r="L3" s="2"/>
      <c r="M3" s="2"/>
      <c r="N3" s="2"/>
      <c r="O3" s="2"/>
      <c r="P3" s="2"/>
      <c r="Q3" s="2"/>
    </row>
    <row r="4" spans="1:17" ht="15" customHeight="1">
      <c r="A4" s="2"/>
      <c r="B4" s="29"/>
      <c r="C4" s="30"/>
      <c r="D4" s="31"/>
      <c r="E4" s="2"/>
      <c r="F4" s="2"/>
      <c r="G4" s="2"/>
      <c r="H4" s="2"/>
      <c r="I4" s="2"/>
      <c r="J4" s="2"/>
      <c r="K4" s="2"/>
      <c r="L4" s="2"/>
      <c r="M4" s="2"/>
      <c r="N4" s="2"/>
      <c r="O4" s="2"/>
      <c r="P4" s="2"/>
      <c r="Q4" s="2"/>
    </row>
    <row r="5" spans="1:17" ht="15" customHeight="1">
      <c r="A5" s="2"/>
      <c r="B5" s="124" t="str">
        <f>Club!B6</f>
        <v>NDP Qualifier 1</v>
      </c>
      <c r="C5" s="124"/>
      <c r="D5" s="124"/>
      <c r="E5" s="124"/>
      <c r="F5" s="124"/>
      <c r="G5" s="124"/>
      <c r="H5" s="124"/>
      <c r="I5" s="124"/>
      <c r="J5" s="124"/>
      <c r="K5" s="124"/>
      <c r="L5" s="2"/>
      <c r="M5" s="2"/>
      <c r="N5" s="2"/>
      <c r="O5" s="2"/>
      <c r="P5" s="2"/>
      <c r="Q5" s="2"/>
    </row>
    <row r="6" spans="1:17" ht="15" customHeight="1">
      <c r="A6" s="2"/>
      <c r="B6" s="124" t="str">
        <f>Club!B7</f>
        <v>Sunday 6th November 2016</v>
      </c>
      <c r="C6" s="124"/>
      <c r="D6" s="124"/>
      <c r="E6" s="124"/>
      <c r="F6" s="124"/>
      <c r="G6" s="124"/>
      <c r="H6" s="124"/>
      <c r="I6" s="124"/>
      <c r="J6" s="124"/>
      <c r="K6" s="124"/>
      <c r="L6" s="2"/>
      <c r="M6" s="2"/>
      <c r="N6" s="2"/>
      <c r="O6" s="2"/>
      <c r="P6" s="2"/>
      <c r="Q6" s="2"/>
    </row>
    <row r="7" spans="1:17" ht="15" customHeight="1">
      <c r="A7" s="2"/>
      <c r="B7" s="28"/>
      <c r="C7" s="2"/>
      <c r="D7" s="2"/>
      <c r="E7" s="2"/>
      <c r="F7" s="2"/>
      <c r="G7" s="2"/>
      <c r="H7" s="2"/>
      <c r="I7" s="2"/>
      <c r="J7" s="2"/>
      <c r="K7" s="2"/>
      <c r="L7" s="2"/>
      <c r="M7" s="2"/>
      <c r="N7" s="2"/>
      <c r="O7" s="2"/>
      <c r="P7" s="2"/>
      <c r="Q7" s="2"/>
    </row>
    <row r="8" spans="1:17" ht="15" customHeight="1">
      <c r="A8" s="2"/>
      <c r="B8" s="32"/>
      <c r="C8" s="2"/>
      <c r="D8" s="2"/>
      <c r="E8" s="2"/>
      <c r="F8" s="2"/>
      <c r="G8" s="2"/>
      <c r="H8" s="2"/>
      <c r="I8" s="2"/>
      <c r="J8" s="2"/>
      <c r="K8" s="2"/>
      <c r="L8" s="2"/>
      <c r="M8" s="2"/>
      <c r="N8" s="2"/>
      <c r="O8" s="2"/>
      <c r="P8" s="2"/>
      <c r="Q8" s="2"/>
    </row>
    <row r="9" spans="1:17" ht="16" customHeight="1">
      <c r="A9" s="2"/>
      <c r="B9" s="92" t="s">
        <v>29</v>
      </c>
      <c r="C9" s="125" t="s">
        <v>145</v>
      </c>
      <c r="D9" s="126"/>
      <c r="E9" s="126"/>
      <c r="F9" s="126"/>
      <c r="G9" s="126"/>
      <c r="H9" s="126"/>
      <c r="I9" s="126"/>
      <c r="J9" s="126"/>
      <c r="K9" s="127"/>
      <c r="L9" s="2"/>
      <c r="M9" s="2"/>
      <c r="N9" s="2"/>
      <c r="O9" s="2"/>
      <c r="P9" s="2"/>
      <c r="Q9" s="2"/>
    </row>
    <row r="10" spans="1:17" ht="15" customHeight="1">
      <c r="A10" s="2"/>
      <c r="B10" s="35"/>
      <c r="C10" s="33"/>
      <c r="D10" s="33"/>
      <c r="E10" s="33"/>
      <c r="F10" s="33"/>
      <c r="G10" s="33"/>
      <c r="H10" s="33"/>
      <c r="I10" s="33"/>
      <c r="J10" s="33"/>
      <c r="K10" s="33"/>
      <c r="L10" s="2"/>
      <c r="M10" s="2"/>
      <c r="N10" s="2"/>
      <c r="O10" s="2"/>
      <c r="P10" s="2"/>
      <c r="Q10" s="2"/>
    </row>
    <row r="11" spans="1:17" ht="15" customHeight="1">
      <c r="A11" s="2"/>
      <c r="B11" s="128" t="s">
        <v>30</v>
      </c>
      <c r="C11" s="130" t="s">
        <v>31</v>
      </c>
      <c r="D11" s="131"/>
      <c r="E11" s="134" t="s">
        <v>26</v>
      </c>
      <c r="F11" s="135"/>
      <c r="G11" s="135"/>
      <c r="H11" s="135"/>
      <c r="I11" s="135"/>
      <c r="J11" s="135"/>
      <c r="K11" s="131"/>
      <c r="L11" s="2"/>
      <c r="M11" s="2"/>
      <c r="N11" s="2"/>
      <c r="O11" s="2"/>
      <c r="P11" s="2"/>
      <c r="Q11" s="2"/>
    </row>
    <row r="12" spans="1:17" ht="15" customHeight="1">
      <c r="A12" s="2"/>
      <c r="B12" s="129"/>
      <c r="C12" s="132"/>
      <c r="D12" s="133"/>
      <c r="E12" s="136" t="s">
        <v>78</v>
      </c>
      <c r="F12" s="137"/>
      <c r="G12" s="137"/>
      <c r="H12" s="137"/>
      <c r="I12" s="137"/>
      <c r="J12" s="137"/>
      <c r="K12" s="138"/>
      <c r="L12" s="2"/>
      <c r="M12" s="2"/>
      <c r="N12" s="2"/>
      <c r="O12" s="2"/>
      <c r="P12" s="2"/>
      <c r="Q12" s="2"/>
    </row>
    <row r="13" spans="1:17" ht="15" customHeight="1">
      <c r="A13" s="2"/>
      <c r="B13" s="36"/>
      <c r="C13" s="2"/>
      <c r="D13" s="2"/>
      <c r="E13" s="2"/>
      <c r="F13" s="2"/>
      <c r="G13" s="2"/>
      <c r="H13" s="2"/>
      <c r="I13" s="2"/>
      <c r="J13" s="2"/>
      <c r="K13" s="2"/>
      <c r="L13" s="2"/>
      <c r="M13" s="2"/>
      <c r="N13" s="2"/>
      <c r="O13" s="2"/>
      <c r="P13" s="2"/>
      <c r="Q13" s="2"/>
    </row>
    <row r="14" spans="1:17" ht="15" customHeight="1">
      <c r="A14" s="2"/>
      <c r="B14" s="128" t="s">
        <v>138</v>
      </c>
      <c r="C14" s="37" t="s">
        <v>32</v>
      </c>
      <c r="D14" s="39" t="s">
        <v>33</v>
      </c>
      <c r="E14" s="40" t="s">
        <v>34</v>
      </c>
      <c r="F14" s="37" t="s">
        <v>35</v>
      </c>
      <c r="G14" s="39" t="s">
        <v>36</v>
      </c>
      <c r="H14" s="37" t="s">
        <v>37</v>
      </c>
      <c r="I14" s="39" t="s">
        <v>38</v>
      </c>
      <c r="J14" s="37" t="s">
        <v>39</v>
      </c>
      <c r="K14" s="39" t="s">
        <v>40</v>
      </c>
      <c r="L14" s="2"/>
      <c r="M14" s="2"/>
      <c r="N14" s="2"/>
      <c r="O14" s="2"/>
      <c r="P14" s="2"/>
      <c r="Q14" s="2"/>
    </row>
    <row r="15" spans="1:17" ht="15" customHeight="1">
      <c r="A15" s="2"/>
      <c r="B15" s="139"/>
      <c r="C15" s="41" t="s">
        <v>41</v>
      </c>
      <c r="D15" s="42" t="s">
        <v>141</v>
      </c>
      <c r="E15" s="43" t="s">
        <v>141</v>
      </c>
      <c r="F15" s="43" t="s">
        <v>141</v>
      </c>
      <c r="G15" s="98"/>
      <c r="H15" s="44"/>
      <c r="I15" s="45"/>
      <c r="J15" s="44"/>
      <c r="K15" s="45"/>
      <c r="L15" s="2"/>
      <c r="M15" s="2"/>
      <c r="N15" s="2"/>
      <c r="O15" s="2"/>
      <c r="P15" s="2"/>
      <c r="Q15" s="2"/>
    </row>
    <row r="16" spans="1:17" ht="15" customHeight="1">
      <c r="A16" s="2"/>
      <c r="B16" s="139"/>
      <c r="C16" s="41" t="s">
        <v>42</v>
      </c>
      <c r="D16" s="42" t="s">
        <v>142</v>
      </c>
      <c r="E16" s="43" t="s">
        <v>142</v>
      </c>
      <c r="F16" s="43" t="s">
        <v>142</v>
      </c>
      <c r="G16" s="43" t="s">
        <v>142</v>
      </c>
      <c r="H16" s="43" t="s">
        <v>143</v>
      </c>
      <c r="I16" s="45"/>
      <c r="J16" s="44"/>
      <c r="K16" s="45"/>
      <c r="L16" s="2"/>
      <c r="M16" s="2"/>
      <c r="N16" s="2"/>
      <c r="O16" s="2"/>
      <c r="P16" s="2"/>
      <c r="Q16" s="2"/>
    </row>
    <row r="17" spans="1:17" ht="15" customHeight="1">
      <c r="A17" s="2"/>
      <c r="B17" s="139"/>
      <c r="D17" s="42" t="s">
        <v>43</v>
      </c>
      <c r="E17" s="46" t="s">
        <v>43</v>
      </c>
      <c r="F17" s="47" t="s">
        <v>43</v>
      </c>
      <c r="G17" s="48" t="s">
        <v>43</v>
      </c>
      <c r="H17" s="47" t="s">
        <v>43</v>
      </c>
      <c r="I17" s="48" t="s">
        <v>43</v>
      </c>
      <c r="J17" s="47" t="s">
        <v>44</v>
      </c>
      <c r="K17" s="48" t="s">
        <v>45</v>
      </c>
      <c r="L17" s="2"/>
      <c r="M17" s="2"/>
      <c r="N17" s="2"/>
      <c r="O17" s="2"/>
      <c r="P17" s="2"/>
      <c r="Q17" s="2"/>
    </row>
    <row r="18" spans="1:17" ht="15" customHeight="1">
      <c r="A18" s="2"/>
      <c r="B18" s="139"/>
      <c r="C18" s="44"/>
      <c r="D18" s="42" t="s">
        <v>46</v>
      </c>
      <c r="E18" s="46" t="s">
        <v>46</v>
      </c>
      <c r="F18" s="47" t="s">
        <v>46</v>
      </c>
      <c r="G18" s="48" t="s">
        <v>46</v>
      </c>
      <c r="H18" s="47" t="s">
        <v>46</v>
      </c>
      <c r="I18" s="48" t="s">
        <v>46</v>
      </c>
      <c r="J18" s="47" t="s">
        <v>47</v>
      </c>
      <c r="K18" s="48" t="s">
        <v>48</v>
      </c>
      <c r="L18" s="2"/>
      <c r="M18" s="2"/>
      <c r="N18" s="2"/>
      <c r="O18" s="2"/>
      <c r="P18" s="2"/>
      <c r="Q18" s="2"/>
    </row>
    <row r="19" spans="1:17" ht="15" customHeight="1">
      <c r="A19" s="2"/>
      <c r="B19" s="139"/>
      <c r="C19" s="44"/>
      <c r="D19" s="42" t="s">
        <v>49</v>
      </c>
      <c r="E19" s="46" t="s">
        <v>49</v>
      </c>
      <c r="F19" s="47" t="s">
        <v>49</v>
      </c>
      <c r="G19" s="48" t="s">
        <v>49</v>
      </c>
      <c r="H19" s="47" t="s">
        <v>49</v>
      </c>
      <c r="I19" s="48" t="s">
        <v>47</v>
      </c>
      <c r="J19" s="47" t="s">
        <v>48</v>
      </c>
      <c r="K19" s="48" t="s">
        <v>50</v>
      </c>
      <c r="L19" s="2"/>
      <c r="M19" s="2"/>
      <c r="N19" s="2"/>
      <c r="O19" s="2"/>
      <c r="P19" s="2"/>
      <c r="Q19" s="2"/>
    </row>
    <row r="20" spans="1:17" ht="15" customHeight="1">
      <c r="A20" s="2"/>
      <c r="B20" s="139"/>
      <c r="C20" s="49"/>
      <c r="D20" s="50"/>
      <c r="E20" s="51"/>
      <c r="F20" s="49"/>
      <c r="G20" s="50"/>
      <c r="H20" s="49"/>
      <c r="I20" s="52" t="s">
        <v>42</v>
      </c>
      <c r="J20" s="53" t="s">
        <v>50</v>
      </c>
      <c r="K20" s="50"/>
      <c r="L20" s="2"/>
      <c r="M20" s="2"/>
      <c r="N20" s="2"/>
      <c r="O20" s="2"/>
      <c r="P20" s="2"/>
      <c r="Q20" s="2"/>
    </row>
    <row r="21" spans="1:17" ht="15" customHeight="1">
      <c r="A21" s="2"/>
      <c r="B21" s="140"/>
      <c r="C21" s="141" t="s">
        <v>51</v>
      </c>
      <c r="D21" s="142"/>
      <c r="E21" s="142"/>
      <c r="F21" s="142"/>
      <c r="G21" s="142"/>
      <c r="H21" s="142"/>
      <c r="I21" s="142"/>
      <c r="J21" s="142"/>
      <c r="K21" s="143"/>
      <c r="L21" s="2"/>
      <c r="M21" s="2"/>
      <c r="N21" s="2"/>
      <c r="O21" s="2"/>
      <c r="P21" s="2"/>
      <c r="Q21" s="2"/>
    </row>
    <row r="22" spans="1:17" ht="47" customHeight="1">
      <c r="A22" s="2"/>
      <c r="B22" s="96"/>
      <c r="C22" s="150" t="s">
        <v>144</v>
      </c>
      <c r="D22" s="150"/>
      <c r="E22" s="150"/>
      <c r="F22" s="150"/>
      <c r="G22" s="150"/>
      <c r="H22" s="150"/>
      <c r="I22" s="150"/>
      <c r="J22" s="150"/>
      <c r="K22" s="150"/>
      <c r="L22" s="2"/>
      <c r="M22" s="2"/>
      <c r="N22" s="2"/>
      <c r="O22" s="2"/>
      <c r="P22" s="2"/>
      <c r="Q22" s="2"/>
    </row>
    <row r="23" spans="1:17" ht="15" customHeight="1">
      <c r="A23" s="2"/>
      <c r="B23" s="96"/>
      <c r="C23" s="97"/>
      <c r="D23" s="97"/>
      <c r="E23" s="97"/>
      <c r="F23" s="97"/>
      <c r="G23" s="97"/>
      <c r="H23" s="97"/>
      <c r="I23" s="97"/>
      <c r="J23" s="97"/>
      <c r="K23" s="97"/>
      <c r="L23" s="2"/>
      <c r="M23" s="2"/>
      <c r="N23" s="2"/>
      <c r="O23" s="2"/>
      <c r="P23" s="2"/>
      <c r="Q23" s="2"/>
    </row>
    <row r="24" spans="1:17" ht="15" customHeight="1">
      <c r="A24" s="2"/>
      <c r="B24" s="92" t="s">
        <v>139</v>
      </c>
      <c r="C24" s="125" t="s">
        <v>140</v>
      </c>
      <c r="D24" s="126"/>
      <c r="E24" s="126"/>
      <c r="F24" s="126"/>
      <c r="G24" s="126"/>
      <c r="H24" s="126"/>
      <c r="I24" s="126"/>
      <c r="J24" s="126"/>
      <c r="K24" s="127"/>
      <c r="L24" s="2"/>
      <c r="M24" s="2"/>
      <c r="N24" s="2"/>
      <c r="O24" s="2"/>
      <c r="P24" s="2"/>
      <c r="Q24" s="2"/>
    </row>
    <row r="25" spans="1:17" ht="15" customHeight="1">
      <c r="A25" s="2"/>
      <c r="B25" s="96"/>
      <c r="C25" s="97"/>
      <c r="D25" s="97"/>
      <c r="E25" s="97"/>
      <c r="F25" s="97"/>
      <c r="G25" s="97"/>
      <c r="H25" s="97"/>
      <c r="I25" s="97"/>
      <c r="J25" s="97"/>
      <c r="K25" s="97"/>
      <c r="L25" s="2"/>
      <c r="M25" s="2"/>
      <c r="N25" s="2"/>
      <c r="O25" s="2"/>
      <c r="P25" s="2"/>
      <c r="Q25" s="2"/>
    </row>
    <row r="26" spans="1:17" ht="28" customHeight="1">
      <c r="A26" s="2"/>
      <c r="B26" s="92" t="s">
        <v>52</v>
      </c>
      <c r="C26" s="125" t="s">
        <v>79</v>
      </c>
      <c r="D26" s="126"/>
      <c r="E26" s="126"/>
      <c r="F26" s="126"/>
      <c r="G26" s="126"/>
      <c r="H26" s="126"/>
      <c r="I26" s="126"/>
      <c r="J26" s="126"/>
      <c r="K26" s="127"/>
      <c r="L26" s="2"/>
      <c r="M26" s="2"/>
      <c r="N26" s="2"/>
      <c r="O26" s="2"/>
      <c r="P26" s="2"/>
      <c r="Q26" s="2"/>
    </row>
    <row r="27" spans="1:17" ht="15" customHeight="1">
      <c r="A27" s="2"/>
      <c r="B27" s="93"/>
      <c r="C27" s="2"/>
      <c r="D27" s="2"/>
      <c r="E27" s="2"/>
      <c r="F27" s="2"/>
      <c r="G27" s="2"/>
      <c r="H27" s="2"/>
      <c r="I27" s="2"/>
      <c r="J27" s="2"/>
      <c r="K27" s="2"/>
      <c r="L27" s="2"/>
      <c r="M27" s="2"/>
      <c r="N27" s="2"/>
      <c r="O27" s="2"/>
      <c r="P27" s="2"/>
      <c r="Q27" s="2"/>
    </row>
    <row r="28" spans="1:17" ht="15" customHeight="1">
      <c r="A28" s="2"/>
      <c r="B28" s="92" t="s">
        <v>53</v>
      </c>
      <c r="C28" s="125" t="s">
        <v>80</v>
      </c>
      <c r="D28" s="126"/>
      <c r="E28" s="126"/>
      <c r="F28" s="126"/>
      <c r="G28" s="126"/>
      <c r="H28" s="126"/>
      <c r="I28" s="126"/>
      <c r="J28" s="126"/>
      <c r="K28" s="127"/>
      <c r="L28" s="2"/>
      <c r="M28" s="2"/>
      <c r="N28" s="2"/>
      <c r="O28" s="2"/>
      <c r="P28" s="2"/>
      <c r="Q28" s="2"/>
    </row>
    <row r="29" spans="1:17" ht="15" customHeight="1">
      <c r="A29" s="2"/>
      <c r="B29" s="93"/>
      <c r="C29" s="2"/>
      <c r="D29" s="2"/>
      <c r="E29" s="2"/>
      <c r="F29" s="2"/>
      <c r="G29" s="2"/>
      <c r="H29" s="2"/>
      <c r="I29" s="2"/>
      <c r="J29" s="2"/>
      <c r="K29" s="2"/>
      <c r="L29" s="2"/>
      <c r="M29" s="2"/>
      <c r="N29" s="2"/>
      <c r="O29" s="2"/>
      <c r="P29" s="2"/>
      <c r="Q29" s="2"/>
    </row>
    <row r="30" spans="1:17" ht="27" customHeight="1">
      <c r="A30" s="2"/>
      <c r="B30" s="92" t="s">
        <v>54</v>
      </c>
      <c r="C30" s="125" t="s">
        <v>81</v>
      </c>
      <c r="D30" s="126"/>
      <c r="E30" s="126"/>
      <c r="F30" s="126"/>
      <c r="G30" s="126"/>
      <c r="H30" s="126"/>
      <c r="I30" s="126"/>
      <c r="J30" s="126"/>
      <c r="K30" s="127"/>
      <c r="L30" s="2"/>
      <c r="M30" s="2"/>
      <c r="N30" s="2"/>
      <c r="O30" s="2"/>
      <c r="P30" s="2"/>
      <c r="Q30" s="2"/>
    </row>
    <row r="31" spans="1:17" ht="15" customHeight="1">
      <c r="A31" s="2"/>
      <c r="B31" s="35"/>
      <c r="C31" s="54"/>
      <c r="D31" s="2"/>
      <c r="E31" s="2"/>
      <c r="F31" s="2"/>
      <c r="G31" s="2"/>
      <c r="H31" s="2"/>
      <c r="I31" s="2"/>
      <c r="J31" s="2"/>
      <c r="K31" s="2"/>
      <c r="L31" s="2"/>
      <c r="M31" s="2"/>
      <c r="N31" s="2"/>
      <c r="O31" s="2"/>
      <c r="P31" s="2"/>
      <c r="Q31" s="2"/>
    </row>
    <row r="32" spans="1:17" ht="28" customHeight="1">
      <c r="A32" s="2"/>
      <c r="B32" s="92" t="s">
        <v>55</v>
      </c>
      <c r="C32" s="125" t="s">
        <v>82</v>
      </c>
      <c r="D32" s="126"/>
      <c r="E32" s="126"/>
      <c r="F32" s="126"/>
      <c r="G32" s="126"/>
      <c r="H32" s="126"/>
      <c r="I32" s="126"/>
      <c r="J32" s="126"/>
      <c r="K32" s="127"/>
      <c r="L32" s="2"/>
      <c r="M32" s="2"/>
      <c r="N32" s="2"/>
      <c r="O32" s="2"/>
      <c r="P32" s="2"/>
      <c r="Q32" s="2"/>
    </row>
    <row r="33" spans="1:17" ht="15" customHeight="1">
      <c r="A33" s="2"/>
      <c r="B33" s="93"/>
      <c r="C33" s="2"/>
      <c r="D33" s="2"/>
      <c r="E33" s="2"/>
      <c r="F33" s="2"/>
      <c r="G33" s="2"/>
      <c r="H33" s="2"/>
      <c r="I33" s="2"/>
      <c r="J33" s="2"/>
      <c r="K33" s="2"/>
      <c r="L33" s="2"/>
      <c r="M33" s="2"/>
      <c r="N33" s="2"/>
      <c r="O33" s="2"/>
      <c r="P33" s="2"/>
      <c r="Q33" s="2"/>
    </row>
    <row r="34" spans="1:17" ht="15" customHeight="1">
      <c r="A34" s="2"/>
      <c r="B34" s="128" t="s">
        <v>56</v>
      </c>
      <c r="C34" s="147" t="s">
        <v>57</v>
      </c>
      <c r="D34" s="148"/>
      <c r="E34" s="148"/>
      <c r="F34" s="148"/>
      <c r="G34" s="148"/>
      <c r="H34" s="148"/>
      <c r="I34" s="148"/>
      <c r="J34" s="148"/>
      <c r="K34" s="149"/>
      <c r="L34" s="2"/>
      <c r="M34" s="2"/>
      <c r="N34" s="2"/>
      <c r="O34" s="2"/>
      <c r="P34" s="2"/>
      <c r="Q34" s="2"/>
    </row>
    <row r="35" spans="1:17" ht="15" customHeight="1">
      <c r="A35" s="2"/>
      <c r="B35" s="139"/>
      <c r="C35" s="144" t="s">
        <v>83</v>
      </c>
      <c r="D35" s="145"/>
      <c r="E35" s="145"/>
      <c r="F35" s="145"/>
      <c r="G35" s="145"/>
      <c r="H35" s="145"/>
      <c r="I35" s="145"/>
      <c r="J35" s="145"/>
      <c r="K35" s="146"/>
      <c r="L35" s="2"/>
      <c r="M35" s="2"/>
      <c r="N35" s="2"/>
      <c r="O35" s="2"/>
      <c r="P35" s="2"/>
      <c r="Q35" s="2"/>
    </row>
    <row r="36" spans="1:17" ht="15" customHeight="1">
      <c r="A36" s="2"/>
      <c r="B36" s="139"/>
      <c r="C36" s="144" t="s">
        <v>58</v>
      </c>
      <c r="D36" s="145"/>
      <c r="E36" s="145"/>
      <c r="F36" s="145"/>
      <c r="G36" s="145"/>
      <c r="H36" s="145"/>
      <c r="I36" s="145"/>
      <c r="J36" s="145"/>
      <c r="K36" s="146"/>
      <c r="L36" s="2"/>
      <c r="M36" s="2"/>
      <c r="N36" s="2"/>
      <c r="O36" s="2"/>
      <c r="P36" s="2"/>
      <c r="Q36" s="2"/>
    </row>
    <row r="37" spans="1:17" ht="27" customHeight="1">
      <c r="A37" s="2"/>
      <c r="B37" s="140"/>
      <c r="C37" s="144" t="s">
        <v>84</v>
      </c>
      <c r="D37" s="145"/>
      <c r="E37" s="145"/>
      <c r="F37" s="145"/>
      <c r="G37" s="145"/>
      <c r="H37" s="145"/>
      <c r="I37" s="145"/>
      <c r="J37" s="145"/>
      <c r="K37" s="146"/>
      <c r="L37" s="2"/>
      <c r="M37" s="2"/>
      <c r="N37" s="2"/>
      <c r="O37" s="2"/>
      <c r="P37" s="2"/>
      <c r="Q37" s="2"/>
    </row>
    <row r="38" spans="1:17" ht="15" customHeight="1">
      <c r="A38" s="2"/>
      <c r="B38" s="93"/>
      <c r="C38" s="2"/>
      <c r="D38" s="2"/>
      <c r="E38" s="2"/>
      <c r="F38" s="2"/>
      <c r="G38" s="2"/>
      <c r="H38" s="2"/>
      <c r="I38" s="2"/>
      <c r="J38" s="2"/>
      <c r="K38" s="2"/>
      <c r="L38" s="2"/>
      <c r="M38" s="2"/>
      <c r="N38" s="2"/>
      <c r="O38" s="2"/>
      <c r="P38" s="2"/>
      <c r="Q38" s="2"/>
    </row>
    <row r="39" spans="1:17" ht="15" customHeight="1">
      <c r="A39" s="2"/>
      <c r="B39" s="92" t="s">
        <v>59</v>
      </c>
      <c r="C39" s="151" t="s">
        <v>26</v>
      </c>
      <c r="D39" s="152"/>
      <c r="E39" s="152"/>
      <c r="F39" s="152"/>
      <c r="G39" s="152"/>
      <c r="H39" s="152"/>
      <c r="I39" s="152"/>
      <c r="J39" s="152"/>
      <c r="K39" s="153"/>
      <c r="L39" s="2"/>
      <c r="M39" s="2"/>
      <c r="N39" s="2"/>
      <c r="O39" s="2"/>
      <c r="P39" s="2"/>
      <c r="Q39" s="2"/>
    </row>
    <row r="40" spans="1:17" ht="15" customHeight="1">
      <c r="A40" s="2"/>
      <c r="B40" s="94" t="s">
        <v>60</v>
      </c>
      <c r="C40" s="144" t="s">
        <v>85</v>
      </c>
      <c r="D40" s="145"/>
      <c r="E40" s="145"/>
      <c r="F40" s="145"/>
      <c r="G40" s="145"/>
      <c r="H40" s="145"/>
      <c r="I40" s="145"/>
      <c r="J40" s="145"/>
      <c r="K40" s="146"/>
      <c r="L40" s="2"/>
      <c r="M40" s="2"/>
      <c r="N40" s="2"/>
      <c r="O40" s="2"/>
      <c r="P40" s="2"/>
      <c r="Q40" s="2"/>
    </row>
    <row r="41" spans="1:17" ht="15" customHeight="1">
      <c r="A41" s="2"/>
      <c r="B41" s="95"/>
      <c r="C41" s="145"/>
      <c r="D41" s="145"/>
      <c r="E41" s="145"/>
      <c r="F41" s="145"/>
      <c r="G41" s="64"/>
      <c r="H41" s="64"/>
      <c r="I41" s="64"/>
      <c r="J41" s="64"/>
      <c r="K41" s="64"/>
      <c r="L41" s="2"/>
      <c r="M41" s="2"/>
      <c r="N41" s="2"/>
      <c r="O41" s="2"/>
      <c r="P41" s="2"/>
      <c r="Q41" s="2"/>
    </row>
    <row r="42" spans="1:17" ht="15" customHeight="1">
      <c r="A42" s="2"/>
      <c r="B42" s="95"/>
      <c r="C42" s="144" t="s">
        <v>61</v>
      </c>
      <c r="D42" s="145"/>
      <c r="E42" s="145"/>
      <c r="F42" s="145"/>
      <c r="G42" s="145"/>
      <c r="H42" s="145"/>
      <c r="I42" s="145"/>
      <c r="J42" s="145"/>
      <c r="K42" s="146"/>
      <c r="L42" s="2"/>
      <c r="M42" s="2"/>
      <c r="N42" s="56"/>
      <c r="O42" s="56"/>
      <c r="P42" s="56"/>
      <c r="Q42" s="56"/>
    </row>
    <row r="43" spans="1:17" ht="43" customHeight="1">
      <c r="A43" s="2"/>
      <c r="B43" s="55"/>
      <c r="C43" s="144" t="s">
        <v>62</v>
      </c>
      <c r="D43" s="145"/>
      <c r="E43" s="145"/>
      <c r="F43" s="145"/>
      <c r="G43" s="145"/>
      <c r="H43" s="145"/>
      <c r="I43" s="145"/>
      <c r="J43" s="145"/>
      <c r="K43" s="146"/>
      <c r="L43" s="2"/>
      <c r="M43" s="2"/>
      <c r="N43" s="56"/>
      <c r="O43" s="56"/>
      <c r="P43" s="56"/>
      <c r="Q43" s="56"/>
    </row>
    <row r="44" spans="1:17" ht="106" customHeight="1">
      <c r="A44" s="2"/>
      <c r="B44" s="34"/>
      <c r="C44" s="115" t="s">
        <v>86</v>
      </c>
      <c r="D44" s="116"/>
      <c r="E44" s="116"/>
      <c r="F44" s="116"/>
      <c r="G44" s="116"/>
      <c r="H44" s="116"/>
      <c r="I44" s="116"/>
      <c r="J44" s="116"/>
      <c r="K44" s="117"/>
      <c r="L44" s="2"/>
      <c r="M44" s="2"/>
      <c r="N44" s="56"/>
      <c r="O44" s="56"/>
      <c r="P44" s="56"/>
      <c r="Q44" s="56"/>
    </row>
    <row r="45" spans="1:17" ht="15" customHeight="1">
      <c r="A45" s="2"/>
      <c r="B45" s="34"/>
      <c r="C45" s="64"/>
      <c r="D45" s="64"/>
      <c r="E45" s="64"/>
      <c r="F45" s="64"/>
      <c r="G45" s="64"/>
      <c r="H45" s="65"/>
      <c r="I45" s="65"/>
      <c r="J45" s="65"/>
      <c r="K45" s="65"/>
      <c r="L45" s="2"/>
      <c r="M45" s="2"/>
      <c r="N45" s="56"/>
      <c r="O45" s="56"/>
      <c r="P45" s="56"/>
      <c r="Q45" s="56"/>
    </row>
    <row r="46" spans="1:17" ht="44" customHeight="1">
      <c r="A46" s="2"/>
      <c r="B46" s="92" t="s">
        <v>63</v>
      </c>
      <c r="C46" s="118" t="s">
        <v>87</v>
      </c>
      <c r="D46" s="119"/>
      <c r="E46" s="119"/>
      <c r="F46" s="119"/>
      <c r="G46" s="119"/>
      <c r="H46" s="119"/>
      <c r="I46" s="119"/>
      <c r="J46" s="119"/>
      <c r="K46" s="120"/>
      <c r="L46" s="2"/>
      <c r="M46" s="2"/>
      <c r="N46" s="56"/>
      <c r="O46" s="56"/>
      <c r="P46" s="56"/>
      <c r="Q46" s="56"/>
    </row>
    <row r="47" spans="1:17" ht="15" customHeight="1">
      <c r="A47" s="2"/>
      <c r="B47" s="57"/>
      <c r="C47" s="57"/>
      <c r="D47" s="57"/>
      <c r="E47" s="57"/>
      <c r="F47" s="2"/>
      <c r="G47" s="2"/>
      <c r="H47" s="2"/>
      <c r="I47" s="2"/>
      <c r="J47" s="2"/>
      <c r="K47" s="2"/>
      <c r="L47" s="2"/>
      <c r="M47" s="2"/>
      <c r="N47" s="56"/>
      <c r="O47" s="56"/>
      <c r="P47" s="56"/>
      <c r="Q47" s="56"/>
    </row>
    <row r="48" spans="1:17" ht="15" customHeight="1">
      <c r="A48" s="2"/>
      <c r="B48" s="58"/>
      <c r="C48" s="2"/>
      <c r="D48" s="2"/>
      <c r="E48" s="2"/>
      <c r="F48" s="2"/>
      <c r="G48" s="2"/>
      <c r="H48" s="2"/>
      <c r="I48" s="2"/>
      <c r="J48" s="2"/>
      <c r="K48" s="2"/>
      <c r="L48" s="2"/>
      <c r="M48" s="2"/>
      <c r="N48" s="2"/>
      <c r="O48" s="2"/>
      <c r="P48" s="2"/>
      <c r="Q48" s="2"/>
    </row>
    <row r="49" spans="1:17" ht="15" customHeight="1">
      <c r="A49" s="2"/>
      <c r="B49" s="121" t="s">
        <v>64</v>
      </c>
      <c r="C49" s="121"/>
      <c r="D49" s="121"/>
      <c r="E49" s="121"/>
      <c r="F49" s="121"/>
      <c r="G49" s="121"/>
      <c r="H49" s="121"/>
      <c r="I49" s="121"/>
      <c r="J49" s="121"/>
      <c r="K49" s="121"/>
      <c r="L49" s="2"/>
      <c r="M49" s="2"/>
      <c r="N49" s="2"/>
      <c r="O49" s="2"/>
      <c r="P49" s="2"/>
      <c r="Q49" s="2"/>
    </row>
    <row r="50" spans="1:17" ht="15" customHeight="1">
      <c r="A50" s="2"/>
      <c r="B50" s="58"/>
      <c r="C50" s="2"/>
      <c r="D50" s="2"/>
      <c r="E50" s="2"/>
      <c r="F50" s="2"/>
      <c r="G50" s="2"/>
      <c r="H50" s="2"/>
      <c r="I50" s="2"/>
      <c r="J50" s="2"/>
      <c r="K50" s="2"/>
      <c r="L50" s="2"/>
      <c r="M50" s="2"/>
      <c r="N50" s="2"/>
      <c r="O50" s="2"/>
      <c r="P50" s="2"/>
      <c r="Q50" s="2"/>
    </row>
    <row r="51" spans="1:17" ht="34" customHeight="1">
      <c r="A51" s="2"/>
      <c r="B51" s="102" t="s">
        <v>65</v>
      </c>
      <c r="C51" s="102"/>
      <c r="D51" s="102"/>
      <c r="E51" s="102"/>
      <c r="F51" s="102"/>
      <c r="G51" s="102"/>
      <c r="H51" s="102"/>
      <c r="I51" s="102"/>
      <c r="J51" s="102"/>
      <c r="K51" s="102"/>
      <c r="L51" s="2"/>
      <c r="M51" s="2"/>
      <c r="N51" s="2"/>
      <c r="O51" s="2"/>
      <c r="P51" s="2"/>
      <c r="Q51" s="2"/>
    </row>
    <row r="52" spans="1:17" ht="34" customHeight="1">
      <c r="A52" s="2"/>
      <c r="B52" s="102" t="s">
        <v>66</v>
      </c>
      <c r="C52" s="102"/>
      <c r="D52" s="102"/>
      <c r="E52" s="102"/>
      <c r="F52" s="102"/>
      <c r="G52" s="102"/>
      <c r="H52" s="102"/>
      <c r="I52" s="102"/>
      <c r="J52" s="102"/>
      <c r="K52" s="102"/>
      <c r="L52" s="2"/>
      <c r="M52" s="2"/>
      <c r="N52" s="2"/>
      <c r="O52" s="2"/>
      <c r="P52" s="2"/>
      <c r="Q52" s="2"/>
    </row>
    <row r="53" spans="1:17" ht="15" customHeight="1">
      <c r="A53" s="2"/>
      <c r="B53" s="59"/>
      <c r="C53" s="2"/>
      <c r="D53" s="2"/>
      <c r="E53" s="2"/>
      <c r="F53" s="2"/>
      <c r="G53" s="2"/>
      <c r="H53" s="2"/>
      <c r="I53" s="2"/>
      <c r="J53" s="2"/>
      <c r="K53" s="2"/>
      <c r="L53" s="2"/>
      <c r="M53" s="2"/>
      <c r="N53" s="2"/>
      <c r="O53" s="2"/>
      <c r="P53" s="2"/>
      <c r="Q53" s="2"/>
    </row>
    <row r="54" spans="1:17" ht="15" customHeight="1">
      <c r="A54" s="2"/>
      <c r="B54" s="100" t="s">
        <v>67</v>
      </c>
      <c r="C54" s="100"/>
      <c r="D54" s="100"/>
      <c r="E54" s="100"/>
      <c r="F54" s="100"/>
      <c r="G54" s="100"/>
      <c r="H54" s="100"/>
      <c r="I54" s="100"/>
      <c r="J54" s="100"/>
      <c r="K54" s="100"/>
      <c r="L54" s="2"/>
      <c r="M54" s="2"/>
      <c r="N54" s="2"/>
      <c r="O54" s="2"/>
      <c r="P54" s="2"/>
      <c r="Q54" s="2"/>
    </row>
    <row r="55" spans="1:17" ht="15" customHeight="1">
      <c r="A55" s="2"/>
      <c r="B55" s="109" t="s">
        <v>68</v>
      </c>
      <c r="C55" s="110"/>
      <c r="D55" s="110"/>
      <c r="E55" s="110"/>
      <c r="F55" s="110"/>
      <c r="G55" s="110"/>
      <c r="H55" s="110"/>
      <c r="I55" s="110"/>
      <c r="J55" s="110"/>
      <c r="K55" s="111"/>
      <c r="L55" s="2"/>
      <c r="M55" s="2"/>
      <c r="N55" s="2"/>
      <c r="O55" s="2"/>
      <c r="P55" s="2"/>
      <c r="Q55" s="2"/>
    </row>
    <row r="56" spans="1:17" ht="15" customHeight="1">
      <c r="A56" s="2"/>
      <c r="B56" s="112" t="s">
        <v>97</v>
      </c>
      <c r="C56" s="113"/>
      <c r="D56" s="113"/>
      <c r="E56" s="113"/>
      <c r="F56" s="113"/>
      <c r="G56" s="113"/>
      <c r="H56" s="113"/>
      <c r="I56" s="113"/>
      <c r="J56" s="113"/>
      <c r="K56" s="114"/>
      <c r="L56" s="2"/>
      <c r="M56" s="2"/>
      <c r="N56" s="2"/>
      <c r="O56" s="2"/>
      <c r="P56" s="2"/>
      <c r="Q56" s="2"/>
    </row>
    <row r="57" spans="1:17" ht="45" customHeight="1">
      <c r="A57" s="2"/>
      <c r="B57" s="103" t="s">
        <v>96</v>
      </c>
      <c r="C57" s="104"/>
      <c r="D57" s="104"/>
      <c r="E57" s="104"/>
      <c r="F57" s="104"/>
      <c r="G57" s="104"/>
      <c r="H57" s="104"/>
      <c r="I57" s="104"/>
      <c r="J57" s="104"/>
      <c r="K57" s="105"/>
      <c r="L57" s="2"/>
      <c r="M57" s="2"/>
      <c r="N57" s="2"/>
      <c r="O57" s="2"/>
      <c r="P57" s="2"/>
      <c r="Q57" s="2"/>
    </row>
    <row r="58" spans="1:17" ht="15" customHeight="1">
      <c r="A58" s="2"/>
      <c r="B58" s="99" t="s">
        <v>95</v>
      </c>
      <c r="C58" s="100"/>
      <c r="D58" s="100"/>
      <c r="E58" s="100"/>
      <c r="F58" s="100"/>
      <c r="G58" s="100"/>
      <c r="H58" s="100"/>
      <c r="I58" s="100"/>
      <c r="J58" s="100"/>
      <c r="K58" s="101"/>
      <c r="L58" s="2"/>
      <c r="M58" s="2"/>
      <c r="N58" s="2"/>
      <c r="O58" s="2"/>
      <c r="P58" s="2"/>
      <c r="Q58" s="2"/>
    </row>
    <row r="59" spans="1:17" ht="15" customHeight="1">
      <c r="A59" s="2"/>
      <c r="B59" s="60"/>
      <c r="C59" s="2"/>
      <c r="D59" s="2"/>
      <c r="E59" s="2"/>
      <c r="F59" s="2"/>
      <c r="G59" s="2"/>
      <c r="H59" s="2"/>
      <c r="I59" s="2"/>
      <c r="J59" s="2"/>
      <c r="K59" s="2"/>
      <c r="L59" s="2"/>
      <c r="M59" s="2"/>
      <c r="N59" s="2"/>
      <c r="O59" s="2"/>
      <c r="P59" s="2"/>
      <c r="Q59" s="2"/>
    </row>
    <row r="60" spans="1:17" ht="15" customHeight="1">
      <c r="A60" s="2"/>
      <c r="B60" s="109" t="s">
        <v>69</v>
      </c>
      <c r="C60" s="110"/>
      <c r="D60" s="110"/>
      <c r="E60" s="110"/>
      <c r="F60" s="110"/>
      <c r="G60" s="110"/>
      <c r="H60" s="110"/>
      <c r="I60" s="110"/>
      <c r="J60" s="110"/>
      <c r="K60" s="111"/>
      <c r="L60" s="2"/>
      <c r="M60" s="2"/>
      <c r="N60" s="2"/>
      <c r="O60" s="2"/>
      <c r="P60" s="2"/>
      <c r="Q60" s="2"/>
    </row>
    <row r="61" spans="1:17" ht="15" customHeight="1">
      <c r="A61" s="2"/>
      <c r="B61" s="112" t="s">
        <v>94</v>
      </c>
      <c r="C61" s="113"/>
      <c r="D61" s="113"/>
      <c r="E61" s="113"/>
      <c r="F61" s="113"/>
      <c r="G61" s="113"/>
      <c r="H61" s="113"/>
      <c r="I61" s="113"/>
      <c r="J61" s="113"/>
      <c r="K61" s="114"/>
      <c r="L61" s="2"/>
      <c r="M61" s="2"/>
      <c r="N61" s="2"/>
      <c r="O61" s="2"/>
      <c r="P61" s="2"/>
      <c r="Q61" s="2"/>
    </row>
    <row r="62" spans="1:17" ht="15" customHeight="1">
      <c r="A62" s="2"/>
      <c r="B62" s="103" t="s">
        <v>93</v>
      </c>
      <c r="C62" s="104"/>
      <c r="D62" s="104"/>
      <c r="E62" s="104"/>
      <c r="F62" s="104"/>
      <c r="G62" s="104"/>
      <c r="H62" s="104"/>
      <c r="I62" s="104"/>
      <c r="J62" s="104"/>
      <c r="K62" s="105"/>
      <c r="L62" s="2"/>
      <c r="M62" s="2"/>
      <c r="N62" s="2"/>
      <c r="O62" s="2"/>
      <c r="P62" s="2"/>
      <c r="Q62" s="2"/>
    </row>
    <row r="63" spans="1:17" ht="15" customHeight="1">
      <c r="A63" s="2"/>
      <c r="B63" s="103" t="s">
        <v>92</v>
      </c>
      <c r="C63" s="104"/>
      <c r="D63" s="104"/>
      <c r="E63" s="104"/>
      <c r="F63" s="104"/>
      <c r="G63" s="104"/>
      <c r="H63" s="104"/>
      <c r="I63" s="104"/>
      <c r="J63" s="104"/>
      <c r="K63" s="105"/>
      <c r="L63" s="2"/>
      <c r="M63" s="2"/>
      <c r="N63" s="2"/>
      <c r="O63" s="2"/>
      <c r="P63" s="2"/>
      <c r="Q63" s="2"/>
    </row>
    <row r="64" spans="1:17" ht="15" customHeight="1">
      <c r="A64" s="2"/>
      <c r="B64" s="103" t="s">
        <v>91</v>
      </c>
      <c r="C64" s="104"/>
      <c r="D64" s="104"/>
      <c r="E64" s="104"/>
      <c r="F64" s="104"/>
      <c r="G64" s="104"/>
      <c r="H64" s="104"/>
      <c r="I64" s="104"/>
      <c r="J64" s="104"/>
      <c r="K64" s="105"/>
      <c r="L64" s="2"/>
      <c r="M64" s="2"/>
      <c r="N64" s="2"/>
      <c r="O64" s="2"/>
      <c r="P64" s="2"/>
      <c r="Q64" s="2"/>
    </row>
    <row r="65" spans="1:17" ht="15" customHeight="1">
      <c r="A65" s="2"/>
      <c r="B65" s="103" t="s">
        <v>90</v>
      </c>
      <c r="C65" s="104"/>
      <c r="D65" s="104"/>
      <c r="E65" s="104"/>
      <c r="F65" s="104"/>
      <c r="G65" s="104"/>
      <c r="H65" s="104"/>
      <c r="I65" s="104"/>
      <c r="J65" s="104"/>
      <c r="K65" s="105"/>
      <c r="L65" s="2"/>
      <c r="M65" s="2"/>
      <c r="N65" s="2"/>
      <c r="O65" s="2"/>
      <c r="P65" s="2"/>
      <c r="Q65" s="2"/>
    </row>
    <row r="66" spans="1:17" ht="15" customHeight="1">
      <c r="A66" s="2"/>
      <c r="B66" s="103" t="s">
        <v>70</v>
      </c>
      <c r="C66" s="104"/>
      <c r="D66" s="104"/>
      <c r="E66" s="104"/>
      <c r="F66" s="104"/>
      <c r="G66" s="104"/>
      <c r="H66" s="104"/>
      <c r="I66" s="104"/>
      <c r="J66" s="104"/>
      <c r="K66" s="105"/>
      <c r="L66" s="2"/>
      <c r="M66" s="2"/>
      <c r="N66" s="2"/>
      <c r="O66" s="2"/>
      <c r="P66" s="2"/>
      <c r="Q66" s="2"/>
    </row>
    <row r="67" spans="1:17" ht="47" customHeight="1">
      <c r="A67" s="2"/>
      <c r="B67" s="103" t="s">
        <v>71</v>
      </c>
      <c r="C67" s="104"/>
      <c r="D67" s="104"/>
      <c r="E67" s="104"/>
      <c r="F67" s="104"/>
      <c r="G67" s="104"/>
      <c r="H67" s="104"/>
      <c r="I67" s="104"/>
      <c r="J67" s="104"/>
      <c r="K67" s="105"/>
      <c r="L67" s="2"/>
      <c r="M67" s="2"/>
      <c r="N67" s="2"/>
      <c r="O67" s="2"/>
      <c r="P67" s="2"/>
      <c r="Q67" s="2"/>
    </row>
    <row r="68" spans="1:17" ht="15" customHeight="1">
      <c r="A68" s="2"/>
      <c r="B68" s="106" t="s">
        <v>72</v>
      </c>
      <c r="C68" s="107"/>
      <c r="D68" s="107"/>
      <c r="E68" s="107"/>
      <c r="F68" s="107"/>
      <c r="G68" s="107"/>
      <c r="H68" s="107"/>
      <c r="I68" s="107"/>
      <c r="J68" s="107"/>
      <c r="K68" s="108"/>
      <c r="L68" s="2"/>
      <c r="M68" s="2"/>
      <c r="N68" s="2"/>
      <c r="O68" s="2"/>
      <c r="P68" s="2"/>
      <c r="Q68" s="2"/>
    </row>
    <row r="69" spans="1:17" ht="29" customHeight="1">
      <c r="A69" s="2"/>
      <c r="B69" s="103" t="s">
        <v>73</v>
      </c>
      <c r="C69" s="104"/>
      <c r="D69" s="104"/>
      <c r="E69" s="104"/>
      <c r="F69" s="104"/>
      <c r="G69" s="104"/>
      <c r="H69" s="104"/>
      <c r="I69" s="104"/>
      <c r="J69" s="104"/>
      <c r="K69" s="105"/>
      <c r="L69" s="2"/>
      <c r="M69" s="2"/>
      <c r="N69" s="2"/>
      <c r="O69" s="2"/>
      <c r="P69" s="2"/>
      <c r="Q69" s="2"/>
    </row>
    <row r="70" spans="1:17" ht="29" customHeight="1">
      <c r="A70" s="2"/>
      <c r="B70" s="99" t="s">
        <v>74</v>
      </c>
      <c r="C70" s="100"/>
      <c r="D70" s="100"/>
      <c r="E70" s="100"/>
      <c r="F70" s="100"/>
      <c r="G70" s="100"/>
      <c r="H70" s="100"/>
      <c r="I70" s="100"/>
      <c r="J70" s="100"/>
      <c r="K70" s="101"/>
      <c r="L70" s="2"/>
      <c r="M70" s="2"/>
      <c r="N70" s="2"/>
      <c r="O70" s="2"/>
      <c r="P70" s="2"/>
      <c r="Q70" s="2"/>
    </row>
    <row r="71" spans="1:17" ht="15" customHeight="1">
      <c r="A71" s="2"/>
      <c r="B71" s="61"/>
      <c r="C71" s="2"/>
      <c r="D71" s="2"/>
      <c r="E71" s="2"/>
      <c r="F71" s="2"/>
      <c r="G71" s="2"/>
      <c r="H71" s="2"/>
      <c r="I71" s="2"/>
      <c r="J71" s="2"/>
      <c r="K71" s="2"/>
      <c r="L71" s="2"/>
      <c r="M71" s="2"/>
      <c r="N71" s="2"/>
      <c r="O71" s="2"/>
      <c r="P71" s="2"/>
      <c r="Q71" s="2"/>
    </row>
    <row r="72" spans="1:17" ht="15" customHeight="1">
      <c r="A72" s="2"/>
      <c r="B72" s="62"/>
      <c r="C72" s="2"/>
      <c r="D72" s="2"/>
      <c r="E72" s="2"/>
      <c r="F72" s="2"/>
      <c r="G72" s="2"/>
      <c r="H72" s="2"/>
      <c r="I72" s="2"/>
      <c r="J72" s="2"/>
      <c r="K72" s="2"/>
      <c r="L72" s="2"/>
      <c r="M72" s="2"/>
      <c r="N72" s="2"/>
      <c r="O72" s="2"/>
      <c r="P72" s="2"/>
      <c r="Q72" s="2"/>
    </row>
    <row r="73" spans="1:17" ht="29" customHeight="1">
      <c r="A73" s="2"/>
      <c r="B73" s="102" t="s">
        <v>75</v>
      </c>
      <c r="C73" s="102"/>
      <c r="D73" s="102"/>
      <c r="E73" s="102"/>
      <c r="F73" s="102"/>
      <c r="G73" s="102"/>
      <c r="H73" s="102"/>
      <c r="I73" s="102"/>
      <c r="J73" s="102"/>
      <c r="K73" s="102"/>
      <c r="L73" s="2"/>
      <c r="M73" s="2"/>
      <c r="N73" s="2"/>
      <c r="O73" s="2"/>
      <c r="P73" s="2"/>
      <c r="Q73" s="2"/>
    </row>
    <row r="74" spans="1:17" ht="45" customHeight="1">
      <c r="A74" s="2"/>
      <c r="B74" s="102" t="s">
        <v>88</v>
      </c>
      <c r="C74" s="102"/>
      <c r="D74" s="102"/>
      <c r="E74" s="102"/>
      <c r="F74" s="102"/>
      <c r="G74" s="102"/>
      <c r="H74" s="102"/>
      <c r="I74" s="102"/>
      <c r="J74" s="102"/>
      <c r="K74" s="102"/>
      <c r="L74" s="2"/>
      <c r="M74" s="2"/>
      <c r="N74" s="2"/>
      <c r="O74" s="2"/>
      <c r="P74" s="2"/>
      <c r="Q74" s="2"/>
    </row>
    <row r="75" spans="1:17" ht="15" customHeight="1">
      <c r="A75" s="2"/>
      <c r="B75" s="102" t="s">
        <v>76</v>
      </c>
      <c r="C75" s="102"/>
      <c r="D75" s="102"/>
      <c r="E75" s="102"/>
      <c r="F75" s="102"/>
      <c r="G75" s="102"/>
      <c r="H75" s="102"/>
      <c r="I75" s="102"/>
      <c r="J75" s="102"/>
      <c r="K75" s="102"/>
      <c r="L75" s="2"/>
      <c r="M75" s="2"/>
      <c r="N75" s="2"/>
      <c r="O75" s="2"/>
      <c r="P75" s="2"/>
      <c r="Q75" s="2"/>
    </row>
    <row r="76" spans="1:17" ht="52" customHeight="1">
      <c r="A76" s="2"/>
      <c r="B76" s="102" t="s">
        <v>89</v>
      </c>
      <c r="C76" s="102"/>
      <c r="D76" s="102"/>
      <c r="E76" s="102"/>
      <c r="F76" s="102"/>
      <c r="G76" s="102"/>
      <c r="H76" s="102"/>
      <c r="I76" s="102"/>
      <c r="J76" s="102"/>
      <c r="K76" s="102"/>
      <c r="L76" s="2"/>
      <c r="M76" s="2"/>
      <c r="N76" s="2"/>
      <c r="O76" s="2"/>
      <c r="P76" s="2"/>
      <c r="Q76" s="2"/>
    </row>
    <row r="77" spans="1:17" ht="15" customHeight="1">
      <c r="A77" s="2"/>
      <c r="B77" s="63"/>
      <c r="C77" s="2"/>
      <c r="D77" s="2"/>
      <c r="E77" s="2"/>
      <c r="F77" s="2"/>
      <c r="G77" s="2"/>
      <c r="H77" s="2"/>
      <c r="I77" s="2"/>
      <c r="J77" s="2"/>
      <c r="K77" s="2"/>
      <c r="L77" s="2"/>
      <c r="M77" s="2"/>
      <c r="N77" s="2"/>
      <c r="O77" s="2"/>
      <c r="P77" s="2"/>
      <c r="Q77" s="2"/>
    </row>
    <row r="78" spans="1:17" ht="15" customHeight="1">
      <c r="A78" s="2"/>
      <c r="B78" s="63"/>
      <c r="C78" s="2"/>
      <c r="D78" s="2"/>
      <c r="E78" s="2"/>
      <c r="F78" s="2"/>
      <c r="G78" s="2"/>
      <c r="H78" s="2"/>
      <c r="I78" s="2"/>
      <c r="J78" s="2"/>
      <c r="K78" s="2"/>
      <c r="L78" s="2"/>
      <c r="M78" s="2"/>
      <c r="N78" s="2"/>
      <c r="O78" s="2"/>
      <c r="P78" s="2"/>
      <c r="Q78" s="2"/>
    </row>
  </sheetData>
  <sheetProtection password="E773" sheet="1" objects="1" scenarios="1"/>
  <mergeCells count="52">
    <mergeCell ref="C22:K22"/>
    <mergeCell ref="C39:K39"/>
    <mergeCell ref="C40:K40"/>
    <mergeCell ref="C41:F41"/>
    <mergeCell ref="C42:K42"/>
    <mergeCell ref="C43:K43"/>
    <mergeCell ref="C26:K26"/>
    <mergeCell ref="C28:K28"/>
    <mergeCell ref="C24:K24"/>
    <mergeCell ref="B34:B37"/>
    <mergeCell ref="C34:K34"/>
    <mergeCell ref="C35:K35"/>
    <mergeCell ref="C36:K36"/>
    <mergeCell ref="C37:K37"/>
    <mergeCell ref="C30:K30"/>
    <mergeCell ref="C32:K32"/>
    <mergeCell ref="B11:B12"/>
    <mergeCell ref="C11:D12"/>
    <mergeCell ref="E11:K11"/>
    <mergeCell ref="E12:K12"/>
    <mergeCell ref="B14:B21"/>
    <mergeCell ref="C21:K21"/>
    <mergeCell ref="B2:K2"/>
    <mergeCell ref="B3:K3"/>
    <mergeCell ref="B5:K5"/>
    <mergeCell ref="B6:K6"/>
    <mergeCell ref="C9:K9"/>
    <mergeCell ref="C44:K44"/>
    <mergeCell ref="C46:K46"/>
    <mergeCell ref="B49:K49"/>
    <mergeCell ref="B51:K51"/>
    <mergeCell ref="B52:K52"/>
    <mergeCell ref="B54:K54"/>
    <mergeCell ref="B55:K55"/>
    <mergeCell ref="B56:K56"/>
    <mergeCell ref="B57:K57"/>
    <mergeCell ref="B58:K58"/>
    <mergeCell ref="B60:K60"/>
    <mergeCell ref="B61:K61"/>
    <mergeCell ref="B62:K62"/>
    <mergeCell ref="B63:K63"/>
    <mergeCell ref="B64:K64"/>
    <mergeCell ref="B65:K65"/>
    <mergeCell ref="B66:K66"/>
    <mergeCell ref="B67:K67"/>
    <mergeCell ref="B68:K68"/>
    <mergeCell ref="B69:K69"/>
    <mergeCell ref="B70:K70"/>
    <mergeCell ref="B73:K73"/>
    <mergeCell ref="B74:K74"/>
    <mergeCell ref="B75:K75"/>
    <mergeCell ref="B76:K76"/>
  </mergeCells>
  <hyperlinks>
    <hyperlink ref="E11" r:id="rId1"/>
    <hyperlink ref="C39" r:id="rId2"/>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06"/>
  <sheetViews>
    <sheetView zoomScale="150" zoomScaleNormal="150" zoomScalePageLayoutView="150" workbookViewId="0">
      <pane ySplit="9" topLeftCell="A10" activePane="bottomLeft" state="frozen"/>
      <selection pane="bottomLeft" activeCell="B10" sqref="B10"/>
    </sheetView>
  </sheetViews>
  <sheetFormatPr baseColWidth="10" defaultRowHeight="15" x14ac:dyDescent="0"/>
  <cols>
    <col min="2" max="2" width="26.33203125" customWidth="1"/>
    <col min="3" max="3" width="7" customWidth="1"/>
    <col min="4" max="5" width="11.33203125" customWidth="1"/>
    <col min="6" max="6" width="26.1640625" customWidth="1"/>
    <col min="7" max="8" width="10.5" customWidth="1"/>
    <col min="9" max="9" width="10.5" hidden="1" customWidth="1"/>
    <col min="10" max="10" width="10.83203125" hidden="1" customWidth="1"/>
    <col min="11" max="11" width="17.33203125" hidden="1" customWidth="1"/>
    <col min="12" max="12" width="14.83203125" hidden="1" customWidth="1"/>
    <col min="13" max="13" width="20" hidden="1" customWidth="1"/>
    <col min="14" max="14" width="12.83203125" hidden="1" customWidth="1"/>
    <col min="15" max="15" width="24.1640625" hidden="1" customWidth="1"/>
    <col min="16" max="16" width="22.1640625" hidden="1" customWidth="1"/>
    <col min="17" max="27" width="10.83203125" hidden="1" customWidth="1"/>
    <col min="28" max="28" width="10.83203125" customWidth="1"/>
  </cols>
  <sheetData>
    <row r="1" spans="2:27">
      <c r="B1" s="3"/>
    </row>
    <row r="2" spans="2:27" ht="21">
      <c r="B2" s="154" t="str">
        <f>Club!B2</f>
        <v>BRITISH GYMNASTICS</v>
      </c>
      <c r="C2" s="154"/>
      <c r="D2" s="154"/>
      <c r="E2" s="154"/>
      <c r="F2" s="154"/>
      <c r="G2" s="154"/>
      <c r="H2" s="14"/>
      <c r="I2" s="14"/>
      <c r="J2" s="14"/>
    </row>
    <row r="3" spans="2:27" ht="16">
      <c r="B3" s="155" t="str">
        <f>Club!B3</f>
        <v>NORTH OF ENGLAND TRAMPOLINE TECHNICAL COMMITTEE</v>
      </c>
      <c r="C3" s="155"/>
      <c r="D3" s="155"/>
      <c r="E3" s="155"/>
      <c r="F3" s="155"/>
      <c r="G3" s="155"/>
      <c r="H3" s="15"/>
      <c r="I3" s="15"/>
      <c r="J3" s="15"/>
    </row>
    <row r="4" spans="2:27">
      <c r="B4" s="4"/>
      <c r="C4" s="5"/>
      <c r="D4" s="5"/>
      <c r="E4" s="5"/>
    </row>
    <row r="5" spans="2:27" ht="16">
      <c r="B5" s="156" t="str">
        <f>Club!B6</f>
        <v>NDP Qualifier 1</v>
      </c>
      <c r="C5" s="156"/>
      <c r="D5" s="156"/>
      <c r="E5" s="156"/>
      <c r="F5" s="156"/>
      <c r="G5" s="156"/>
      <c r="H5" s="24"/>
      <c r="I5" s="24"/>
      <c r="J5" s="13"/>
    </row>
    <row r="6" spans="2:27" ht="16">
      <c r="B6" s="156" t="str">
        <f>Club!B7</f>
        <v>Sunday 6th November 2016</v>
      </c>
      <c r="C6" s="156"/>
      <c r="D6" s="156"/>
      <c r="E6" s="156"/>
      <c r="F6" s="156"/>
      <c r="G6" s="156"/>
      <c r="H6" s="24"/>
      <c r="I6" s="24"/>
      <c r="J6" s="13"/>
    </row>
    <row r="7" spans="2:27" ht="16">
      <c r="B7" s="13"/>
    </row>
    <row r="8" spans="2:27">
      <c r="L8">
        <v>2</v>
      </c>
      <c r="M8">
        <f>L8+1</f>
        <v>3</v>
      </c>
      <c r="N8">
        <f t="shared" ref="N8:AA8" si="0">M8+1</f>
        <v>4</v>
      </c>
      <c r="O8">
        <f t="shared" si="0"/>
        <v>5</v>
      </c>
      <c r="P8">
        <f t="shared" si="0"/>
        <v>6</v>
      </c>
      <c r="Q8">
        <f t="shared" si="0"/>
        <v>7</v>
      </c>
      <c r="R8">
        <f t="shared" si="0"/>
        <v>8</v>
      </c>
      <c r="S8">
        <f t="shared" si="0"/>
        <v>9</v>
      </c>
      <c r="T8">
        <f t="shared" si="0"/>
        <v>10</v>
      </c>
      <c r="U8">
        <f t="shared" si="0"/>
        <v>11</v>
      </c>
      <c r="V8">
        <f t="shared" si="0"/>
        <v>12</v>
      </c>
      <c r="W8">
        <f t="shared" si="0"/>
        <v>13</v>
      </c>
      <c r="X8">
        <f t="shared" si="0"/>
        <v>14</v>
      </c>
      <c r="Y8">
        <f t="shared" si="0"/>
        <v>15</v>
      </c>
      <c r="Z8">
        <f t="shared" si="0"/>
        <v>16</v>
      </c>
      <c r="AA8">
        <f t="shared" si="0"/>
        <v>17</v>
      </c>
    </row>
    <row r="9" spans="2:27" s="6" customFormat="1">
      <c r="B9" s="25" t="s">
        <v>0</v>
      </c>
      <c r="C9" s="25" t="s">
        <v>13</v>
      </c>
      <c r="D9" s="25" t="s">
        <v>1</v>
      </c>
      <c r="E9" s="25" t="s">
        <v>136</v>
      </c>
      <c r="F9" s="25" t="s">
        <v>14</v>
      </c>
      <c r="G9" s="25" t="s">
        <v>12</v>
      </c>
      <c r="H9" s="26"/>
      <c r="I9" s="26" t="s">
        <v>25</v>
      </c>
      <c r="K9" s="1" t="s">
        <v>21</v>
      </c>
      <c r="L9" t="s">
        <v>106</v>
      </c>
      <c r="M9" t="s">
        <v>105</v>
      </c>
      <c r="N9" t="s">
        <v>104</v>
      </c>
      <c r="O9" t="s">
        <v>103</v>
      </c>
      <c r="P9" t="s">
        <v>102</v>
      </c>
      <c r="Q9" s="6" t="s">
        <v>101</v>
      </c>
      <c r="R9" s="6" t="s">
        <v>100</v>
      </c>
      <c r="S9" s="6" t="s">
        <v>99</v>
      </c>
      <c r="T9" s="6" t="s">
        <v>98</v>
      </c>
      <c r="U9" t="s">
        <v>107</v>
      </c>
      <c r="V9" t="s">
        <v>108</v>
      </c>
      <c r="W9" t="s">
        <v>109</v>
      </c>
      <c r="X9" s="6" t="s">
        <v>110</v>
      </c>
      <c r="Y9" s="6" t="s">
        <v>111</v>
      </c>
      <c r="Z9" s="6" t="s">
        <v>112</v>
      </c>
      <c r="AA9" s="6" t="s">
        <v>113</v>
      </c>
    </row>
    <row r="10" spans="2:27">
      <c r="B10" s="12"/>
      <c r="C10" s="12"/>
      <c r="D10" s="17"/>
      <c r="E10" s="17"/>
      <c r="F10" s="12"/>
      <c r="G10" s="12"/>
      <c r="H10" s="12"/>
      <c r="I10" s="12">
        <v>10</v>
      </c>
      <c r="J10" t="str">
        <f ca="1">IF(INDIRECT("G"&amp;$I10)="","",INDIRECT("F"&amp;I10)&amp;INDIRECT("G"&amp;$I10))</f>
        <v/>
      </c>
      <c r="K10" t="str">
        <f ca="1">IF(INDIRECT("D"&amp;$I10)="","",DATEDIF(INDIRECT("D"&amp;$I10),Categories!$A$5,"Y"))</f>
        <v/>
      </c>
      <c r="L10" t="str">
        <f ca="1">IF($K10="","",IF(VLOOKUP(($K10&amp;INDIRECT("C"&amp;$I10)),Categories!$F:$V,L$8,FALSE)=0,"",VLOOKUP(($K10&amp;INDIRECT("C"&amp;$I10)),Categories!$F:$V,L$8,FALSE)))</f>
        <v/>
      </c>
      <c r="M10" t="str">
        <f ca="1">IF($K10="","",IF(VLOOKUP(($K10&amp;INDIRECT("C"&amp;$I10)),Categories!$F:$V,M$8,FALSE)=0,"",VLOOKUP(($K10&amp;INDIRECT("C"&amp;$I10)),Categories!$F:$V,M$8,FALSE)))</f>
        <v/>
      </c>
      <c r="N10" t="str">
        <f ca="1">IF($K10="","",IF(VLOOKUP(($K10&amp;INDIRECT("C"&amp;$I10)),Categories!$F:$V,N$8,FALSE)=0,"",VLOOKUP(($K10&amp;INDIRECT("C"&amp;$I10)),Categories!$F:$V,N$8,FALSE)))</f>
        <v/>
      </c>
      <c r="O10" t="str">
        <f ca="1">IF($K10="","",IF(VLOOKUP(($K10&amp;INDIRECT("C"&amp;$I10)),Categories!$F:$V,O$8,FALSE)=0,"",VLOOKUP(($K10&amp;INDIRECT("C"&amp;$I10)),Categories!$F:$V,O$8,FALSE)))</f>
        <v/>
      </c>
      <c r="P10" t="str">
        <f ca="1">IF($K10="","",IF(VLOOKUP(($K10&amp;INDIRECT("C"&amp;$I10)),Categories!$F:$V,P$8,FALSE)=0,"",VLOOKUP(($K10&amp;INDIRECT("C"&amp;$I10)),Categories!$F:$V,P$8,FALSE)))</f>
        <v/>
      </c>
      <c r="Q10" t="str">
        <f ca="1">IF($K10="","",IF(VLOOKUP(($K10&amp;INDIRECT("C"&amp;$I10)),Categories!$F:$V,Q$8,FALSE)=0,"",VLOOKUP(($K10&amp;INDIRECT("C"&amp;$I10)),Categories!$F:$V,Q$8,FALSE)))</f>
        <v/>
      </c>
      <c r="R10" t="str">
        <f ca="1">IF($K10="","",IF(VLOOKUP(($K10&amp;INDIRECT("C"&amp;$I10)),Categories!$F:$V,R$8,FALSE)=0,"",VLOOKUP(($K10&amp;INDIRECT("C"&amp;$I10)),Categories!$F:$V,R$8,FALSE)))</f>
        <v/>
      </c>
      <c r="S10" t="str">
        <f ca="1">IF($K10="","",IF(VLOOKUP(($K10&amp;INDIRECT("C"&amp;$I10)),Categories!$F:$V,S$8,FALSE)=0,"",VLOOKUP(($K10&amp;INDIRECT("C"&amp;$I10)),Categories!$F:$V,S$8,FALSE)))</f>
        <v/>
      </c>
      <c r="T10" t="str">
        <f ca="1">IF($K10="","",IF(VLOOKUP(($K10&amp;INDIRECT("C"&amp;$I10)),Categories!$F:$V,T$8,FALSE)=0,"",VLOOKUP(($K10&amp;INDIRECT("C"&amp;$I10)),Categories!$F:$V,T$8,FALSE)))</f>
        <v/>
      </c>
      <c r="U10" t="str">
        <f ca="1">IF($K10="","",IF(VLOOKUP(($K10&amp;INDIRECT("C"&amp;$I10)),Categories!$F:$V,U$8,FALSE)=0,"",VLOOKUP(($K10&amp;INDIRECT("C"&amp;$I10)),Categories!$F:$V,U$8,FALSE)))</f>
        <v/>
      </c>
      <c r="V10" t="str">
        <f ca="1">IF($K10="","",IF(VLOOKUP(($K10&amp;INDIRECT("C"&amp;$I10)),Categories!$F:$V,V$8,FALSE)=0,"",VLOOKUP(($K10&amp;INDIRECT("C"&amp;$I10)),Categories!$F:$V,V$8,FALSE)))</f>
        <v/>
      </c>
      <c r="W10" t="str">
        <f ca="1">IF($K10="","",IF(VLOOKUP(($K10&amp;INDIRECT("C"&amp;$I10)),Categories!$F:$V,W$8,FALSE)=0,"",VLOOKUP(($K10&amp;INDIRECT("C"&amp;$I10)),Categories!$F:$V,W$8,FALSE)))</f>
        <v/>
      </c>
      <c r="X10" t="str">
        <f ca="1">IF($K10="","",IF(VLOOKUP(($K10&amp;INDIRECT("C"&amp;$I10)),Categories!$F:$V,X$8,FALSE)=0,"",VLOOKUP(($K10&amp;INDIRECT("C"&amp;$I10)),Categories!$F:$V,X$8,FALSE)))</f>
        <v/>
      </c>
      <c r="Y10" t="str">
        <f ca="1">IF($K10="","",IF(VLOOKUP(($K10&amp;INDIRECT("C"&amp;$I10)),Categories!$F:$V,Y$8,FALSE)=0,"",VLOOKUP(($K10&amp;INDIRECT("C"&amp;$I10)),Categories!$F:$V,Y$8,FALSE)))</f>
        <v/>
      </c>
      <c r="Z10" t="str">
        <f ca="1">IF($K10="","",IF(VLOOKUP(($K10&amp;INDIRECT("C"&amp;$I10)),Categories!$F:$V,Z$8,FALSE)=0,"",VLOOKUP(($K10&amp;INDIRECT("C"&amp;$I10)),Categories!$F:$V,Z$8,FALSE)))</f>
        <v/>
      </c>
      <c r="AA10" t="str">
        <f ca="1">IF($K10="","",IF(VLOOKUP(($K10&amp;INDIRECT("C"&amp;$I10)),Categories!$F:$V,AA$8,FALSE)=0,"",VLOOKUP(($K10&amp;INDIRECT("C"&amp;$I10)),Categories!$F:$V,AA$8,FALSE)))</f>
        <v/>
      </c>
    </row>
    <row r="11" spans="2:27">
      <c r="B11" s="18"/>
      <c r="C11" s="18"/>
      <c r="D11" s="19"/>
      <c r="E11" s="90"/>
      <c r="F11" s="12"/>
      <c r="G11" s="12"/>
      <c r="H11" s="12"/>
      <c r="I11" s="12">
        <f>I10+1</f>
        <v>11</v>
      </c>
      <c r="J11" t="str">
        <f t="shared" ref="J11:J74" ca="1" si="1">IF(INDIRECT("G"&amp;$I11)="","",INDIRECT("F"&amp;I11)&amp;INDIRECT("G"&amp;$I11))</f>
        <v/>
      </c>
      <c r="K11" t="str">
        <f ca="1">IF(INDIRECT("D"&amp;$I11)="","",DATEDIF(INDIRECT("D"&amp;$I11),Categories!$A$5,"Y"))</f>
        <v/>
      </c>
      <c r="L11" t="str">
        <f ca="1">IF($K11="","",IF(VLOOKUP(($K11&amp;INDIRECT("C"&amp;$I11)),Categories!$F:$V,L$8,FALSE)=0,"",VLOOKUP(($K11&amp;INDIRECT("C"&amp;$I11)),Categories!$F:$V,L$8,FALSE)))</f>
        <v/>
      </c>
      <c r="M11" t="str">
        <f ca="1">IF($K11="","",IF(VLOOKUP(($K11&amp;INDIRECT("C"&amp;$I11)),Categories!$F:$V,M$8,FALSE)=0,"",VLOOKUP(($K11&amp;INDIRECT("C"&amp;$I11)),Categories!$F:$V,M$8,FALSE)))</f>
        <v/>
      </c>
      <c r="N11" t="str">
        <f ca="1">IF($K11="","",IF(VLOOKUP(($K11&amp;INDIRECT("C"&amp;$I11)),Categories!$F:$V,N$8,FALSE)=0,"",VLOOKUP(($K11&amp;INDIRECT("C"&amp;$I11)),Categories!$F:$V,N$8,FALSE)))</f>
        <v/>
      </c>
      <c r="O11" t="str">
        <f ca="1">IF($K11="","",IF(VLOOKUP(($K11&amp;INDIRECT("C"&amp;$I11)),Categories!$F:$V,O$8,FALSE)=0,"",VLOOKUP(($K11&amp;INDIRECT("C"&amp;$I11)),Categories!$F:$V,O$8,FALSE)))</f>
        <v/>
      </c>
      <c r="P11" t="str">
        <f ca="1">IF($K11="","",IF(VLOOKUP(($K11&amp;INDIRECT("C"&amp;$I11)),Categories!$F:$V,P$8,FALSE)=0,"",VLOOKUP(($K11&amp;INDIRECT("C"&amp;$I11)),Categories!$F:$V,P$8,FALSE)))</f>
        <v/>
      </c>
      <c r="Q11" t="str">
        <f ca="1">IF($K11="","",IF(VLOOKUP(($K11&amp;INDIRECT("C"&amp;$I11)),Categories!$F:$V,Q$8,FALSE)=0,"",VLOOKUP(($K11&amp;INDIRECT("C"&amp;$I11)),Categories!$F:$V,Q$8,FALSE)))</f>
        <v/>
      </c>
      <c r="R11" t="str">
        <f ca="1">IF($K11="","",IF(VLOOKUP(($K11&amp;INDIRECT("C"&amp;$I11)),Categories!$F:$V,R$8,FALSE)=0,"",VLOOKUP(($K11&amp;INDIRECT("C"&amp;$I11)),Categories!$F:$V,R$8,FALSE)))</f>
        <v/>
      </c>
      <c r="S11" t="str">
        <f ca="1">IF($K11="","",IF(VLOOKUP(($K11&amp;INDIRECT("C"&amp;$I11)),Categories!$F:$V,S$8,FALSE)=0,"",VLOOKUP(($K11&amp;INDIRECT("C"&amp;$I11)),Categories!$F:$V,S$8,FALSE)))</f>
        <v/>
      </c>
      <c r="T11" t="str">
        <f ca="1">IF($K11="","",IF(VLOOKUP(($K11&amp;INDIRECT("C"&amp;$I11)),Categories!$F:$V,T$8,FALSE)=0,"",VLOOKUP(($K11&amp;INDIRECT("C"&amp;$I11)),Categories!$F:$V,T$8,FALSE)))</f>
        <v/>
      </c>
      <c r="U11" t="str">
        <f ca="1">IF($K11="","",IF(VLOOKUP(($K11&amp;INDIRECT("C"&amp;$I11)),Categories!$F:$V,U$8,FALSE)=0,"",VLOOKUP(($K11&amp;INDIRECT("C"&amp;$I11)),Categories!$F:$V,U$8,FALSE)))</f>
        <v/>
      </c>
      <c r="V11" t="str">
        <f ca="1">IF($K11="","",IF(VLOOKUP(($K11&amp;INDIRECT("C"&amp;$I11)),Categories!$F:$V,V$8,FALSE)=0,"",VLOOKUP(($K11&amp;INDIRECT("C"&amp;$I11)),Categories!$F:$V,V$8,FALSE)))</f>
        <v/>
      </c>
      <c r="W11" t="str">
        <f ca="1">IF($K11="","",IF(VLOOKUP(($K11&amp;INDIRECT("C"&amp;$I11)),Categories!$F:$V,W$8,FALSE)=0,"",VLOOKUP(($K11&amp;INDIRECT("C"&amp;$I11)),Categories!$F:$V,W$8,FALSE)))</f>
        <v/>
      </c>
      <c r="X11" t="str">
        <f ca="1">IF($K11="","",IF(VLOOKUP(($K11&amp;INDIRECT("C"&amp;$I11)),Categories!$F:$V,X$8,FALSE)=0,"",VLOOKUP(($K11&amp;INDIRECT("C"&amp;$I11)),Categories!$F:$V,X$8,FALSE)))</f>
        <v/>
      </c>
      <c r="Y11" t="str">
        <f ca="1">IF($K11="","",IF(VLOOKUP(($K11&amp;INDIRECT("C"&amp;$I11)),Categories!$F:$V,Y$8,FALSE)=0,"",VLOOKUP(($K11&amp;INDIRECT("C"&amp;$I11)),Categories!$F:$V,Y$8,FALSE)))</f>
        <v/>
      </c>
      <c r="Z11" t="str">
        <f ca="1">IF($K11="","",IF(VLOOKUP(($K11&amp;INDIRECT("C"&amp;$I11)),Categories!$F:$V,Z$8,FALSE)=0,"",VLOOKUP(($K11&amp;INDIRECT("C"&amp;$I11)),Categories!$F:$V,Z$8,FALSE)))</f>
        <v/>
      </c>
      <c r="AA11" t="str">
        <f ca="1">IF($K11="","",IF(VLOOKUP(($K11&amp;INDIRECT("C"&amp;$I11)),Categories!$F:$V,AA$8,FALSE)=0,"",VLOOKUP(($K11&amp;INDIRECT("C"&amp;$I11)),Categories!$F:$V,AA$8,FALSE)))</f>
        <v/>
      </c>
    </row>
    <row r="12" spans="2:27">
      <c r="B12" s="12"/>
      <c r="C12" s="12"/>
      <c r="D12" s="17"/>
      <c r="E12" s="17"/>
      <c r="F12" s="12"/>
      <c r="G12" s="12"/>
      <c r="H12" s="12"/>
      <c r="I12" s="12">
        <f t="shared" ref="I12:I75" si="2">I11+1</f>
        <v>12</v>
      </c>
      <c r="J12" t="str">
        <f t="shared" ca="1" si="1"/>
        <v/>
      </c>
      <c r="K12" t="str">
        <f ca="1">IF(INDIRECT("D"&amp;$I12)="","",DATEDIF(INDIRECT("D"&amp;$I12),Categories!$A$5,"Y"))</f>
        <v/>
      </c>
      <c r="L12" t="str">
        <f ca="1">IF($K12="","",IF(VLOOKUP(($K12&amp;INDIRECT("C"&amp;$I12)),Categories!$F:$V,L$8,FALSE)=0,"",VLOOKUP(($K12&amp;INDIRECT("C"&amp;$I12)),Categories!$F:$V,L$8,FALSE)))</f>
        <v/>
      </c>
      <c r="M12" t="str">
        <f ca="1">IF($K12="","",IF(VLOOKUP(($K12&amp;INDIRECT("C"&amp;$I12)),Categories!$F:$V,M$8,FALSE)=0,"",VLOOKUP(($K12&amp;INDIRECT("C"&amp;$I12)),Categories!$F:$V,M$8,FALSE)))</f>
        <v/>
      </c>
      <c r="N12" t="str">
        <f ca="1">IF($K12="","",IF(VLOOKUP(($K12&amp;INDIRECT("C"&amp;$I12)),Categories!$F:$V,N$8,FALSE)=0,"",VLOOKUP(($K12&amp;INDIRECT("C"&amp;$I12)),Categories!$F:$V,N$8,FALSE)))</f>
        <v/>
      </c>
      <c r="O12" t="str">
        <f ca="1">IF($K12="","",IF(VLOOKUP(($K12&amp;INDIRECT("C"&amp;$I12)),Categories!$F:$V,O$8,FALSE)=0,"",VLOOKUP(($K12&amp;INDIRECT("C"&amp;$I12)),Categories!$F:$V,O$8,FALSE)))</f>
        <v/>
      </c>
      <c r="P12" t="str">
        <f ca="1">IF($K12="","",IF(VLOOKUP(($K12&amp;INDIRECT("C"&amp;$I12)),Categories!$F:$V,P$8,FALSE)=0,"",VLOOKUP(($K12&amp;INDIRECT("C"&amp;$I12)),Categories!$F:$V,P$8,FALSE)))</f>
        <v/>
      </c>
      <c r="Q12" t="str">
        <f ca="1">IF($K12="","",IF(VLOOKUP(($K12&amp;INDIRECT("C"&amp;$I12)),Categories!$F:$V,Q$8,FALSE)=0,"",VLOOKUP(($K12&amp;INDIRECT("C"&amp;$I12)),Categories!$F:$V,Q$8,FALSE)))</f>
        <v/>
      </c>
      <c r="R12" t="str">
        <f ca="1">IF($K12="","",IF(VLOOKUP(($K12&amp;INDIRECT("C"&amp;$I12)),Categories!$F:$V,R$8,FALSE)=0,"",VLOOKUP(($K12&amp;INDIRECT("C"&amp;$I12)),Categories!$F:$V,R$8,FALSE)))</f>
        <v/>
      </c>
      <c r="S12" t="str">
        <f ca="1">IF($K12="","",IF(VLOOKUP(($K12&amp;INDIRECT("C"&amp;$I12)),Categories!$F:$V,S$8,FALSE)=0,"",VLOOKUP(($K12&amp;INDIRECT("C"&amp;$I12)),Categories!$F:$V,S$8,FALSE)))</f>
        <v/>
      </c>
      <c r="T12" t="str">
        <f ca="1">IF($K12="","",IF(VLOOKUP(($K12&amp;INDIRECT("C"&amp;$I12)),Categories!$F:$V,T$8,FALSE)=0,"",VLOOKUP(($K12&amp;INDIRECT("C"&amp;$I12)),Categories!$F:$V,T$8,FALSE)))</f>
        <v/>
      </c>
      <c r="U12" t="str">
        <f ca="1">IF($K12="","",IF(VLOOKUP(($K12&amp;INDIRECT("C"&amp;$I12)),Categories!$F:$V,U$8,FALSE)=0,"",VLOOKUP(($K12&amp;INDIRECT("C"&amp;$I12)),Categories!$F:$V,U$8,FALSE)))</f>
        <v/>
      </c>
      <c r="V12" t="str">
        <f ca="1">IF($K12="","",IF(VLOOKUP(($K12&amp;INDIRECT("C"&amp;$I12)),Categories!$F:$V,V$8,FALSE)=0,"",VLOOKUP(($K12&amp;INDIRECT("C"&amp;$I12)),Categories!$F:$V,V$8,FALSE)))</f>
        <v/>
      </c>
      <c r="W12" t="str">
        <f ca="1">IF($K12="","",IF(VLOOKUP(($K12&amp;INDIRECT("C"&amp;$I12)),Categories!$F:$V,W$8,FALSE)=0,"",VLOOKUP(($K12&amp;INDIRECT("C"&amp;$I12)),Categories!$F:$V,W$8,FALSE)))</f>
        <v/>
      </c>
      <c r="X12" t="str">
        <f ca="1">IF($K12="","",IF(VLOOKUP(($K12&amp;INDIRECT("C"&amp;$I12)),Categories!$F:$V,X$8,FALSE)=0,"",VLOOKUP(($K12&amp;INDIRECT("C"&amp;$I12)),Categories!$F:$V,X$8,FALSE)))</f>
        <v/>
      </c>
      <c r="Y12" t="str">
        <f ca="1">IF($K12="","",IF(VLOOKUP(($K12&amp;INDIRECT("C"&amp;$I12)),Categories!$F:$V,Y$8,FALSE)=0,"",VLOOKUP(($K12&amp;INDIRECT("C"&amp;$I12)),Categories!$F:$V,Y$8,FALSE)))</f>
        <v/>
      </c>
      <c r="Z12" t="str">
        <f ca="1">IF($K12="","",IF(VLOOKUP(($K12&amp;INDIRECT("C"&amp;$I12)),Categories!$F:$V,Z$8,FALSE)=0,"",VLOOKUP(($K12&amp;INDIRECT("C"&amp;$I12)),Categories!$F:$V,Z$8,FALSE)))</f>
        <v/>
      </c>
      <c r="AA12" t="str">
        <f ca="1">IF($K12="","",IF(VLOOKUP(($K12&amp;INDIRECT("C"&amp;$I12)),Categories!$F:$V,AA$8,FALSE)=0,"",VLOOKUP(($K12&amp;INDIRECT("C"&amp;$I12)),Categories!$F:$V,AA$8,FALSE)))</f>
        <v/>
      </c>
    </row>
    <row r="13" spans="2:27">
      <c r="B13" s="12"/>
      <c r="C13" s="12"/>
      <c r="D13" s="17"/>
      <c r="E13" s="17"/>
      <c r="F13" s="12"/>
      <c r="G13" s="12"/>
      <c r="H13" s="12"/>
      <c r="I13" s="12">
        <f t="shared" si="2"/>
        <v>13</v>
      </c>
      <c r="J13" t="str">
        <f t="shared" ca="1" si="1"/>
        <v/>
      </c>
      <c r="K13" t="str">
        <f ca="1">IF(INDIRECT("D"&amp;$I13)="","",DATEDIF(INDIRECT("D"&amp;$I13),Categories!$A$5,"Y"))</f>
        <v/>
      </c>
      <c r="L13" t="str">
        <f ca="1">IF($K13="","",IF(VLOOKUP(($K13&amp;INDIRECT("C"&amp;$I13)),Categories!$F:$V,L$8,FALSE)=0,"",VLOOKUP(($K13&amp;INDIRECT("C"&amp;$I13)),Categories!$F:$V,L$8,FALSE)))</f>
        <v/>
      </c>
      <c r="M13" t="str">
        <f ca="1">IF($K13="","",IF(VLOOKUP(($K13&amp;INDIRECT("C"&amp;$I13)),Categories!$F:$V,M$8,FALSE)=0,"",VLOOKUP(($K13&amp;INDIRECT("C"&amp;$I13)),Categories!$F:$V,M$8,FALSE)))</f>
        <v/>
      </c>
      <c r="N13" t="str">
        <f ca="1">IF($K13="","",IF(VLOOKUP(($K13&amp;INDIRECT("C"&amp;$I13)),Categories!$F:$V,N$8,FALSE)=0,"",VLOOKUP(($K13&amp;INDIRECT("C"&amp;$I13)),Categories!$F:$V,N$8,FALSE)))</f>
        <v/>
      </c>
      <c r="O13" t="str">
        <f ca="1">IF($K13="","",IF(VLOOKUP(($K13&amp;INDIRECT("C"&amp;$I13)),Categories!$F:$V,O$8,FALSE)=0,"",VLOOKUP(($K13&amp;INDIRECT("C"&amp;$I13)),Categories!$F:$V,O$8,FALSE)))</f>
        <v/>
      </c>
      <c r="P13" t="str">
        <f ca="1">IF($K13="","",IF(VLOOKUP(($K13&amp;INDIRECT("C"&amp;$I13)),Categories!$F:$V,P$8,FALSE)=0,"",VLOOKUP(($K13&amp;INDIRECT("C"&amp;$I13)),Categories!$F:$V,P$8,FALSE)))</f>
        <v/>
      </c>
      <c r="Q13" t="str">
        <f ca="1">IF($K13="","",IF(VLOOKUP(($K13&amp;INDIRECT("C"&amp;$I13)),Categories!$F:$V,Q$8,FALSE)=0,"",VLOOKUP(($K13&amp;INDIRECT("C"&amp;$I13)),Categories!$F:$V,Q$8,FALSE)))</f>
        <v/>
      </c>
      <c r="R13" t="str">
        <f ca="1">IF($K13="","",IF(VLOOKUP(($K13&amp;INDIRECT("C"&amp;$I13)),Categories!$F:$V,R$8,FALSE)=0,"",VLOOKUP(($K13&amp;INDIRECT("C"&amp;$I13)),Categories!$F:$V,R$8,FALSE)))</f>
        <v/>
      </c>
      <c r="S13" t="str">
        <f ca="1">IF($K13="","",IF(VLOOKUP(($K13&amp;INDIRECT("C"&amp;$I13)),Categories!$F:$V,S$8,FALSE)=0,"",VLOOKUP(($K13&amp;INDIRECT("C"&amp;$I13)),Categories!$F:$V,S$8,FALSE)))</f>
        <v/>
      </c>
      <c r="T13" t="str">
        <f ca="1">IF($K13="","",IF(VLOOKUP(($K13&amp;INDIRECT("C"&amp;$I13)),Categories!$F:$V,T$8,FALSE)=0,"",VLOOKUP(($K13&amp;INDIRECT("C"&amp;$I13)),Categories!$F:$V,T$8,FALSE)))</f>
        <v/>
      </c>
      <c r="U13" t="str">
        <f ca="1">IF($K13="","",IF(VLOOKUP(($K13&amp;INDIRECT("C"&amp;$I13)),Categories!$F:$V,U$8,FALSE)=0,"",VLOOKUP(($K13&amp;INDIRECT("C"&amp;$I13)),Categories!$F:$V,U$8,FALSE)))</f>
        <v/>
      </c>
      <c r="V13" t="str">
        <f ca="1">IF($K13="","",IF(VLOOKUP(($K13&amp;INDIRECT("C"&amp;$I13)),Categories!$F:$V,V$8,FALSE)=0,"",VLOOKUP(($K13&amp;INDIRECT("C"&amp;$I13)),Categories!$F:$V,V$8,FALSE)))</f>
        <v/>
      </c>
      <c r="W13" t="str">
        <f ca="1">IF($K13="","",IF(VLOOKUP(($K13&amp;INDIRECT("C"&amp;$I13)),Categories!$F:$V,W$8,FALSE)=0,"",VLOOKUP(($K13&amp;INDIRECT("C"&amp;$I13)),Categories!$F:$V,W$8,FALSE)))</f>
        <v/>
      </c>
      <c r="X13" t="str">
        <f ca="1">IF($K13="","",IF(VLOOKUP(($K13&amp;INDIRECT("C"&amp;$I13)),Categories!$F:$V,X$8,FALSE)=0,"",VLOOKUP(($K13&amp;INDIRECT("C"&amp;$I13)),Categories!$F:$V,X$8,FALSE)))</f>
        <v/>
      </c>
      <c r="Y13" t="str">
        <f ca="1">IF($K13="","",IF(VLOOKUP(($K13&amp;INDIRECT("C"&amp;$I13)),Categories!$F:$V,Y$8,FALSE)=0,"",VLOOKUP(($K13&amp;INDIRECT("C"&amp;$I13)),Categories!$F:$V,Y$8,FALSE)))</f>
        <v/>
      </c>
      <c r="Z13" t="str">
        <f ca="1">IF($K13="","",IF(VLOOKUP(($K13&amp;INDIRECT("C"&amp;$I13)),Categories!$F:$V,Z$8,FALSE)=0,"",VLOOKUP(($K13&amp;INDIRECT("C"&amp;$I13)),Categories!$F:$V,Z$8,FALSE)))</f>
        <v/>
      </c>
      <c r="AA13" t="str">
        <f ca="1">IF($K13="","",IF(VLOOKUP(($K13&amp;INDIRECT("C"&amp;$I13)),Categories!$F:$V,AA$8,FALSE)=0,"",VLOOKUP(($K13&amp;INDIRECT("C"&amp;$I13)),Categories!$F:$V,AA$8,FALSE)))</f>
        <v/>
      </c>
    </row>
    <row r="14" spans="2:27">
      <c r="B14" s="12"/>
      <c r="C14" s="12"/>
      <c r="D14" s="17"/>
      <c r="E14" s="17"/>
      <c r="F14" s="12"/>
      <c r="G14" s="12"/>
      <c r="H14" s="12"/>
      <c r="I14" s="12">
        <f t="shared" si="2"/>
        <v>14</v>
      </c>
      <c r="J14" t="str">
        <f t="shared" ca="1" si="1"/>
        <v/>
      </c>
      <c r="K14" t="str">
        <f ca="1">IF(INDIRECT("D"&amp;$I14)="","",DATEDIF(INDIRECT("D"&amp;$I14),Categories!$A$5,"Y"))</f>
        <v/>
      </c>
      <c r="L14" t="str">
        <f ca="1">IF($K14="","",IF(VLOOKUP(($K14&amp;INDIRECT("C"&amp;$I14)),Categories!$F:$V,L$8,FALSE)=0,"",VLOOKUP(($K14&amp;INDIRECT("C"&amp;$I14)),Categories!$F:$V,L$8,FALSE)))</f>
        <v/>
      </c>
      <c r="M14" t="str">
        <f ca="1">IF($K14="","",IF(VLOOKUP(($K14&amp;INDIRECT("C"&amp;$I14)),Categories!$F:$V,M$8,FALSE)=0,"",VLOOKUP(($K14&amp;INDIRECT("C"&amp;$I14)),Categories!$F:$V,M$8,FALSE)))</f>
        <v/>
      </c>
      <c r="N14" t="str">
        <f ca="1">IF($K14="","",IF(VLOOKUP(($K14&amp;INDIRECT("C"&amp;$I14)),Categories!$F:$V,N$8,FALSE)=0,"",VLOOKUP(($K14&amp;INDIRECT("C"&amp;$I14)),Categories!$F:$V,N$8,FALSE)))</f>
        <v/>
      </c>
      <c r="O14" t="str">
        <f ca="1">IF($K14="","",IF(VLOOKUP(($K14&amp;INDIRECT("C"&amp;$I14)),Categories!$F:$V,O$8,FALSE)=0,"",VLOOKUP(($K14&amp;INDIRECT("C"&amp;$I14)),Categories!$F:$V,O$8,FALSE)))</f>
        <v/>
      </c>
      <c r="P14" t="str">
        <f ca="1">IF($K14="","",IF(VLOOKUP(($K14&amp;INDIRECT("C"&amp;$I14)),Categories!$F:$V,P$8,FALSE)=0,"",VLOOKUP(($K14&amp;INDIRECT("C"&amp;$I14)),Categories!$F:$V,P$8,FALSE)))</f>
        <v/>
      </c>
      <c r="Q14" t="str">
        <f ca="1">IF($K14="","",IF(VLOOKUP(($K14&amp;INDIRECT("C"&amp;$I14)),Categories!$F:$V,Q$8,FALSE)=0,"",VLOOKUP(($K14&amp;INDIRECT("C"&amp;$I14)),Categories!$F:$V,Q$8,FALSE)))</f>
        <v/>
      </c>
      <c r="R14" t="str">
        <f ca="1">IF($K14="","",IF(VLOOKUP(($K14&amp;INDIRECT("C"&amp;$I14)),Categories!$F:$V,R$8,FALSE)=0,"",VLOOKUP(($K14&amp;INDIRECT("C"&amp;$I14)),Categories!$F:$V,R$8,FALSE)))</f>
        <v/>
      </c>
      <c r="S14" t="str">
        <f ca="1">IF($K14="","",IF(VLOOKUP(($K14&amp;INDIRECT("C"&amp;$I14)),Categories!$F:$V,S$8,FALSE)=0,"",VLOOKUP(($K14&amp;INDIRECT("C"&amp;$I14)),Categories!$F:$V,S$8,FALSE)))</f>
        <v/>
      </c>
      <c r="T14" t="str">
        <f ca="1">IF($K14="","",IF(VLOOKUP(($K14&amp;INDIRECT("C"&amp;$I14)),Categories!$F:$V,T$8,FALSE)=0,"",VLOOKUP(($K14&amp;INDIRECT("C"&amp;$I14)),Categories!$F:$V,T$8,FALSE)))</f>
        <v/>
      </c>
      <c r="U14" t="str">
        <f ca="1">IF($K14="","",IF(VLOOKUP(($K14&amp;INDIRECT("C"&amp;$I14)),Categories!$F:$V,U$8,FALSE)=0,"",VLOOKUP(($K14&amp;INDIRECT("C"&amp;$I14)),Categories!$F:$V,U$8,FALSE)))</f>
        <v/>
      </c>
      <c r="V14" t="str">
        <f ca="1">IF($K14="","",IF(VLOOKUP(($K14&amp;INDIRECT("C"&amp;$I14)),Categories!$F:$V,V$8,FALSE)=0,"",VLOOKUP(($K14&amp;INDIRECT("C"&amp;$I14)),Categories!$F:$V,V$8,FALSE)))</f>
        <v/>
      </c>
      <c r="W14" t="str">
        <f ca="1">IF($K14="","",IF(VLOOKUP(($K14&amp;INDIRECT("C"&amp;$I14)),Categories!$F:$V,W$8,FALSE)=0,"",VLOOKUP(($K14&amp;INDIRECT("C"&amp;$I14)),Categories!$F:$V,W$8,FALSE)))</f>
        <v/>
      </c>
      <c r="X14" t="str">
        <f ca="1">IF($K14="","",IF(VLOOKUP(($K14&amp;INDIRECT("C"&amp;$I14)),Categories!$F:$V,X$8,FALSE)=0,"",VLOOKUP(($K14&amp;INDIRECT("C"&amp;$I14)),Categories!$F:$V,X$8,FALSE)))</f>
        <v/>
      </c>
      <c r="Y14" t="str">
        <f ca="1">IF($K14="","",IF(VLOOKUP(($K14&amp;INDIRECT("C"&amp;$I14)),Categories!$F:$V,Y$8,FALSE)=0,"",VLOOKUP(($K14&amp;INDIRECT("C"&amp;$I14)),Categories!$F:$V,Y$8,FALSE)))</f>
        <v/>
      </c>
      <c r="Z14" t="str">
        <f ca="1">IF($K14="","",IF(VLOOKUP(($K14&amp;INDIRECT("C"&amp;$I14)),Categories!$F:$V,Z$8,FALSE)=0,"",VLOOKUP(($K14&amp;INDIRECT("C"&amp;$I14)),Categories!$F:$V,Z$8,FALSE)))</f>
        <v/>
      </c>
      <c r="AA14" t="str">
        <f ca="1">IF($K14="","",IF(VLOOKUP(($K14&amp;INDIRECT("C"&amp;$I14)),Categories!$F:$V,AA$8,FALSE)=0,"",VLOOKUP(($K14&amp;INDIRECT("C"&amp;$I14)),Categories!$F:$V,AA$8,FALSE)))</f>
        <v/>
      </c>
    </row>
    <row r="15" spans="2:27">
      <c r="B15" s="12"/>
      <c r="C15" s="12"/>
      <c r="D15" s="17"/>
      <c r="E15" s="17"/>
      <c r="F15" s="12"/>
      <c r="G15" s="12"/>
      <c r="H15" s="12"/>
      <c r="I15" s="12">
        <f t="shared" si="2"/>
        <v>15</v>
      </c>
      <c r="J15" t="str">
        <f t="shared" ca="1" si="1"/>
        <v/>
      </c>
      <c r="K15" t="str">
        <f ca="1">IF(INDIRECT("D"&amp;$I15)="","",DATEDIF(INDIRECT("D"&amp;$I15),Categories!$A$5,"Y"))</f>
        <v/>
      </c>
      <c r="L15" t="str">
        <f ca="1">IF($K15="","",IF(VLOOKUP(($K15&amp;INDIRECT("C"&amp;$I15)),Categories!$F:$V,L$8,FALSE)=0,"",VLOOKUP(($K15&amp;INDIRECT("C"&amp;$I15)),Categories!$F:$V,L$8,FALSE)))</f>
        <v/>
      </c>
      <c r="M15" t="str">
        <f ca="1">IF($K15="","",IF(VLOOKUP(($K15&amp;INDIRECT("C"&amp;$I15)),Categories!$F:$V,M$8,FALSE)=0,"",VLOOKUP(($K15&amp;INDIRECT("C"&amp;$I15)),Categories!$F:$V,M$8,FALSE)))</f>
        <v/>
      </c>
      <c r="N15" t="str">
        <f ca="1">IF($K15="","",IF(VLOOKUP(($K15&amp;INDIRECT("C"&amp;$I15)),Categories!$F:$V,N$8,FALSE)=0,"",VLOOKUP(($K15&amp;INDIRECT("C"&amp;$I15)),Categories!$F:$V,N$8,FALSE)))</f>
        <v/>
      </c>
      <c r="O15" t="str">
        <f ca="1">IF($K15="","",IF(VLOOKUP(($K15&amp;INDIRECT("C"&amp;$I15)),Categories!$F:$V,O$8,FALSE)=0,"",VLOOKUP(($K15&amp;INDIRECT("C"&amp;$I15)),Categories!$F:$V,O$8,FALSE)))</f>
        <v/>
      </c>
      <c r="P15" t="str">
        <f ca="1">IF($K15="","",IF(VLOOKUP(($K15&amp;INDIRECT("C"&amp;$I15)),Categories!$F:$V,P$8,FALSE)=0,"",VLOOKUP(($K15&amp;INDIRECT("C"&amp;$I15)),Categories!$F:$V,P$8,FALSE)))</f>
        <v/>
      </c>
      <c r="Q15" t="str">
        <f ca="1">IF($K15="","",IF(VLOOKUP(($K15&amp;INDIRECT("C"&amp;$I15)),Categories!$F:$V,Q$8,FALSE)=0,"",VLOOKUP(($K15&amp;INDIRECT("C"&amp;$I15)),Categories!$F:$V,Q$8,FALSE)))</f>
        <v/>
      </c>
      <c r="R15" t="str">
        <f ca="1">IF($K15="","",IF(VLOOKUP(($K15&amp;INDIRECT("C"&amp;$I15)),Categories!$F:$V,R$8,FALSE)=0,"",VLOOKUP(($K15&amp;INDIRECT("C"&amp;$I15)),Categories!$F:$V,R$8,FALSE)))</f>
        <v/>
      </c>
      <c r="S15" t="str">
        <f ca="1">IF($K15="","",IF(VLOOKUP(($K15&amp;INDIRECT("C"&amp;$I15)),Categories!$F:$V,S$8,FALSE)=0,"",VLOOKUP(($K15&amp;INDIRECT("C"&amp;$I15)),Categories!$F:$V,S$8,FALSE)))</f>
        <v/>
      </c>
      <c r="T15" t="str">
        <f ca="1">IF($K15="","",IF(VLOOKUP(($K15&amp;INDIRECT("C"&amp;$I15)),Categories!$F:$V,T$8,FALSE)=0,"",VLOOKUP(($K15&amp;INDIRECT("C"&amp;$I15)),Categories!$F:$V,T$8,FALSE)))</f>
        <v/>
      </c>
      <c r="U15" t="str">
        <f ca="1">IF($K15="","",IF(VLOOKUP(($K15&amp;INDIRECT("C"&amp;$I15)),Categories!$F:$V,U$8,FALSE)=0,"",VLOOKUP(($K15&amp;INDIRECT("C"&amp;$I15)),Categories!$F:$V,U$8,FALSE)))</f>
        <v/>
      </c>
      <c r="V15" t="str">
        <f ca="1">IF($K15="","",IF(VLOOKUP(($K15&amp;INDIRECT("C"&amp;$I15)),Categories!$F:$V,V$8,FALSE)=0,"",VLOOKUP(($K15&amp;INDIRECT("C"&amp;$I15)),Categories!$F:$V,V$8,FALSE)))</f>
        <v/>
      </c>
      <c r="W15" t="str">
        <f ca="1">IF($K15="","",IF(VLOOKUP(($K15&amp;INDIRECT("C"&amp;$I15)),Categories!$F:$V,W$8,FALSE)=0,"",VLOOKUP(($K15&amp;INDIRECT("C"&amp;$I15)),Categories!$F:$V,W$8,FALSE)))</f>
        <v/>
      </c>
      <c r="X15" t="str">
        <f ca="1">IF($K15="","",IF(VLOOKUP(($K15&amp;INDIRECT("C"&amp;$I15)),Categories!$F:$V,X$8,FALSE)=0,"",VLOOKUP(($K15&amp;INDIRECT("C"&amp;$I15)),Categories!$F:$V,X$8,FALSE)))</f>
        <v/>
      </c>
      <c r="Y15" t="str">
        <f ca="1">IF($K15="","",IF(VLOOKUP(($K15&amp;INDIRECT("C"&amp;$I15)),Categories!$F:$V,Y$8,FALSE)=0,"",VLOOKUP(($K15&amp;INDIRECT("C"&amp;$I15)),Categories!$F:$V,Y$8,FALSE)))</f>
        <v/>
      </c>
      <c r="Z15" t="str">
        <f ca="1">IF($K15="","",IF(VLOOKUP(($K15&amp;INDIRECT("C"&amp;$I15)),Categories!$F:$V,Z$8,FALSE)=0,"",VLOOKUP(($K15&amp;INDIRECT("C"&amp;$I15)),Categories!$F:$V,Z$8,FALSE)))</f>
        <v/>
      </c>
      <c r="AA15" t="str">
        <f ca="1">IF($K15="","",IF(VLOOKUP(($K15&amp;INDIRECT("C"&amp;$I15)),Categories!$F:$V,AA$8,FALSE)=0,"",VLOOKUP(($K15&amp;INDIRECT("C"&amp;$I15)),Categories!$F:$V,AA$8,FALSE)))</f>
        <v/>
      </c>
    </row>
    <row r="16" spans="2:27">
      <c r="B16" s="12"/>
      <c r="C16" s="12"/>
      <c r="D16" s="17"/>
      <c r="E16" s="17"/>
      <c r="F16" s="12"/>
      <c r="G16" s="12"/>
      <c r="H16" s="12"/>
      <c r="I16" s="12">
        <f t="shared" si="2"/>
        <v>16</v>
      </c>
      <c r="J16" t="str">
        <f t="shared" ca="1" si="1"/>
        <v/>
      </c>
      <c r="K16" t="str">
        <f ca="1">IF(INDIRECT("D"&amp;$I16)="","",DATEDIF(INDIRECT("D"&amp;$I16),Categories!$A$5,"Y"))</f>
        <v/>
      </c>
      <c r="L16" t="str">
        <f ca="1">IF($K16="","",IF(VLOOKUP(($K16&amp;INDIRECT("C"&amp;$I16)),Categories!$F:$V,L$8,FALSE)=0,"",VLOOKUP(($K16&amp;INDIRECT("C"&amp;$I16)),Categories!$F:$V,L$8,FALSE)))</f>
        <v/>
      </c>
      <c r="M16" t="str">
        <f ca="1">IF($K16="","",IF(VLOOKUP(($K16&amp;INDIRECT("C"&amp;$I16)),Categories!$F:$V,M$8,FALSE)=0,"",VLOOKUP(($K16&amp;INDIRECT("C"&amp;$I16)),Categories!$F:$V,M$8,FALSE)))</f>
        <v/>
      </c>
      <c r="N16" t="str">
        <f ca="1">IF($K16="","",IF(VLOOKUP(($K16&amp;INDIRECT("C"&amp;$I16)),Categories!$F:$V,N$8,FALSE)=0,"",VLOOKUP(($K16&amp;INDIRECT("C"&amp;$I16)),Categories!$F:$V,N$8,FALSE)))</f>
        <v/>
      </c>
      <c r="O16" t="str">
        <f ca="1">IF($K16="","",IF(VLOOKUP(($K16&amp;INDIRECT("C"&amp;$I16)),Categories!$F:$V,O$8,FALSE)=0,"",VLOOKUP(($K16&amp;INDIRECT("C"&amp;$I16)),Categories!$F:$V,O$8,FALSE)))</f>
        <v/>
      </c>
      <c r="P16" t="str">
        <f ca="1">IF($K16="","",IF(VLOOKUP(($K16&amp;INDIRECT("C"&amp;$I16)),Categories!$F:$V,P$8,FALSE)=0,"",VLOOKUP(($K16&amp;INDIRECT("C"&amp;$I16)),Categories!$F:$V,P$8,FALSE)))</f>
        <v/>
      </c>
      <c r="Q16" t="str">
        <f ca="1">IF($K16="","",IF(VLOOKUP(($K16&amp;INDIRECT("C"&amp;$I16)),Categories!$F:$V,Q$8,FALSE)=0,"",VLOOKUP(($K16&amp;INDIRECT("C"&amp;$I16)),Categories!$F:$V,Q$8,FALSE)))</f>
        <v/>
      </c>
      <c r="R16" t="str">
        <f ca="1">IF($K16="","",IF(VLOOKUP(($K16&amp;INDIRECT("C"&amp;$I16)),Categories!$F:$V,R$8,FALSE)=0,"",VLOOKUP(($K16&amp;INDIRECT("C"&amp;$I16)),Categories!$F:$V,R$8,FALSE)))</f>
        <v/>
      </c>
      <c r="S16" t="str">
        <f ca="1">IF($K16="","",IF(VLOOKUP(($K16&amp;INDIRECT("C"&amp;$I16)),Categories!$F:$V,S$8,FALSE)=0,"",VLOOKUP(($K16&amp;INDIRECT("C"&amp;$I16)),Categories!$F:$V,S$8,FALSE)))</f>
        <v/>
      </c>
      <c r="T16" t="str">
        <f ca="1">IF($K16="","",IF(VLOOKUP(($K16&amp;INDIRECT("C"&amp;$I16)),Categories!$F:$V,T$8,FALSE)=0,"",VLOOKUP(($K16&amp;INDIRECT("C"&amp;$I16)),Categories!$F:$V,T$8,FALSE)))</f>
        <v/>
      </c>
      <c r="U16" t="str">
        <f ca="1">IF($K16="","",IF(VLOOKUP(($K16&amp;INDIRECT("C"&amp;$I16)),Categories!$F:$V,U$8,FALSE)=0,"",VLOOKUP(($K16&amp;INDIRECT("C"&amp;$I16)),Categories!$F:$V,U$8,FALSE)))</f>
        <v/>
      </c>
      <c r="V16" t="str">
        <f ca="1">IF($K16="","",IF(VLOOKUP(($K16&amp;INDIRECT("C"&amp;$I16)),Categories!$F:$V,V$8,FALSE)=0,"",VLOOKUP(($K16&amp;INDIRECT("C"&amp;$I16)),Categories!$F:$V,V$8,FALSE)))</f>
        <v/>
      </c>
      <c r="W16" t="str">
        <f ca="1">IF($K16="","",IF(VLOOKUP(($K16&amp;INDIRECT("C"&amp;$I16)),Categories!$F:$V,W$8,FALSE)=0,"",VLOOKUP(($K16&amp;INDIRECT("C"&amp;$I16)),Categories!$F:$V,W$8,FALSE)))</f>
        <v/>
      </c>
      <c r="X16" t="str">
        <f ca="1">IF($K16="","",IF(VLOOKUP(($K16&amp;INDIRECT("C"&amp;$I16)),Categories!$F:$V,X$8,FALSE)=0,"",VLOOKUP(($K16&amp;INDIRECT("C"&amp;$I16)),Categories!$F:$V,X$8,FALSE)))</f>
        <v/>
      </c>
      <c r="Y16" t="str">
        <f ca="1">IF($K16="","",IF(VLOOKUP(($K16&amp;INDIRECT("C"&amp;$I16)),Categories!$F:$V,Y$8,FALSE)=0,"",VLOOKUP(($K16&amp;INDIRECT("C"&amp;$I16)),Categories!$F:$V,Y$8,FALSE)))</f>
        <v/>
      </c>
      <c r="Z16" t="str">
        <f ca="1">IF($K16="","",IF(VLOOKUP(($K16&amp;INDIRECT("C"&amp;$I16)),Categories!$F:$V,Z$8,FALSE)=0,"",VLOOKUP(($K16&amp;INDIRECT("C"&amp;$I16)),Categories!$F:$V,Z$8,FALSE)))</f>
        <v/>
      </c>
      <c r="AA16" t="str">
        <f ca="1">IF($K16="","",IF(VLOOKUP(($K16&amp;INDIRECT("C"&amp;$I16)),Categories!$F:$V,AA$8,FALSE)=0,"",VLOOKUP(($K16&amp;INDIRECT("C"&amp;$I16)),Categories!$F:$V,AA$8,FALSE)))</f>
        <v/>
      </c>
    </row>
    <row r="17" spans="2:27">
      <c r="B17" s="12"/>
      <c r="C17" s="12"/>
      <c r="D17" s="17"/>
      <c r="E17" s="17"/>
      <c r="F17" s="12"/>
      <c r="G17" s="12"/>
      <c r="H17" s="12"/>
      <c r="I17" s="12">
        <f t="shared" si="2"/>
        <v>17</v>
      </c>
      <c r="J17" t="str">
        <f t="shared" ca="1" si="1"/>
        <v/>
      </c>
      <c r="K17" t="str">
        <f ca="1">IF(INDIRECT("D"&amp;$I17)="","",DATEDIF(INDIRECT("D"&amp;$I17),Categories!$A$5,"Y"))</f>
        <v/>
      </c>
      <c r="L17" t="str">
        <f ca="1">IF($K17="","",IF(VLOOKUP(($K17&amp;INDIRECT("C"&amp;$I17)),Categories!$F:$V,L$8,FALSE)=0,"",VLOOKUP(($K17&amp;INDIRECT("C"&amp;$I17)),Categories!$F:$V,L$8,FALSE)))</f>
        <v/>
      </c>
      <c r="M17" t="str">
        <f ca="1">IF($K17="","",IF(VLOOKUP(($K17&amp;INDIRECT("C"&amp;$I17)),Categories!$F:$V,M$8,FALSE)=0,"",VLOOKUP(($K17&amp;INDIRECT("C"&amp;$I17)),Categories!$F:$V,M$8,FALSE)))</f>
        <v/>
      </c>
      <c r="N17" t="str">
        <f ca="1">IF($K17="","",IF(VLOOKUP(($K17&amp;INDIRECT("C"&amp;$I17)),Categories!$F:$V,N$8,FALSE)=0,"",VLOOKUP(($K17&amp;INDIRECT("C"&amp;$I17)),Categories!$F:$V,N$8,FALSE)))</f>
        <v/>
      </c>
      <c r="O17" t="str">
        <f ca="1">IF($K17="","",IF(VLOOKUP(($K17&amp;INDIRECT("C"&amp;$I17)),Categories!$F:$V,O$8,FALSE)=0,"",VLOOKUP(($K17&amp;INDIRECT("C"&amp;$I17)),Categories!$F:$V,O$8,FALSE)))</f>
        <v/>
      </c>
      <c r="P17" t="str">
        <f ca="1">IF($K17="","",IF(VLOOKUP(($K17&amp;INDIRECT("C"&amp;$I17)),Categories!$F:$V,P$8,FALSE)=0,"",VLOOKUP(($K17&amp;INDIRECT("C"&amp;$I17)),Categories!$F:$V,P$8,FALSE)))</f>
        <v/>
      </c>
      <c r="Q17" t="str">
        <f ca="1">IF($K17="","",IF(VLOOKUP(($K17&amp;INDIRECT("C"&amp;$I17)),Categories!$F:$V,Q$8,FALSE)=0,"",VLOOKUP(($K17&amp;INDIRECT("C"&amp;$I17)),Categories!$F:$V,Q$8,FALSE)))</f>
        <v/>
      </c>
      <c r="R17" t="str">
        <f ca="1">IF($K17="","",IF(VLOOKUP(($K17&amp;INDIRECT("C"&amp;$I17)),Categories!$F:$V,R$8,FALSE)=0,"",VLOOKUP(($K17&amp;INDIRECT("C"&amp;$I17)),Categories!$F:$V,R$8,FALSE)))</f>
        <v/>
      </c>
      <c r="S17" t="str">
        <f ca="1">IF($K17="","",IF(VLOOKUP(($K17&amp;INDIRECT("C"&amp;$I17)),Categories!$F:$V,S$8,FALSE)=0,"",VLOOKUP(($K17&amp;INDIRECT("C"&amp;$I17)),Categories!$F:$V,S$8,FALSE)))</f>
        <v/>
      </c>
      <c r="T17" t="str">
        <f ca="1">IF($K17="","",IF(VLOOKUP(($K17&amp;INDIRECT("C"&amp;$I17)),Categories!$F:$V,T$8,FALSE)=0,"",VLOOKUP(($K17&amp;INDIRECT("C"&amp;$I17)),Categories!$F:$V,T$8,FALSE)))</f>
        <v/>
      </c>
      <c r="U17" t="str">
        <f ca="1">IF($K17="","",IF(VLOOKUP(($K17&amp;INDIRECT("C"&amp;$I17)),Categories!$F:$V,U$8,FALSE)=0,"",VLOOKUP(($K17&amp;INDIRECT("C"&amp;$I17)),Categories!$F:$V,U$8,FALSE)))</f>
        <v/>
      </c>
      <c r="V17" t="str">
        <f ca="1">IF($K17="","",IF(VLOOKUP(($K17&amp;INDIRECT("C"&amp;$I17)),Categories!$F:$V,V$8,FALSE)=0,"",VLOOKUP(($K17&amp;INDIRECT("C"&amp;$I17)),Categories!$F:$V,V$8,FALSE)))</f>
        <v/>
      </c>
      <c r="W17" t="str">
        <f ca="1">IF($K17="","",IF(VLOOKUP(($K17&amp;INDIRECT("C"&amp;$I17)),Categories!$F:$V,W$8,FALSE)=0,"",VLOOKUP(($K17&amp;INDIRECT("C"&amp;$I17)),Categories!$F:$V,W$8,FALSE)))</f>
        <v/>
      </c>
      <c r="X17" t="str">
        <f ca="1">IF($K17="","",IF(VLOOKUP(($K17&amp;INDIRECT("C"&amp;$I17)),Categories!$F:$V,X$8,FALSE)=0,"",VLOOKUP(($K17&amp;INDIRECT("C"&amp;$I17)),Categories!$F:$V,X$8,FALSE)))</f>
        <v/>
      </c>
      <c r="Y17" t="str">
        <f ca="1">IF($K17="","",IF(VLOOKUP(($K17&amp;INDIRECT("C"&amp;$I17)),Categories!$F:$V,Y$8,FALSE)=0,"",VLOOKUP(($K17&amp;INDIRECT("C"&amp;$I17)),Categories!$F:$V,Y$8,FALSE)))</f>
        <v/>
      </c>
      <c r="Z17" t="str">
        <f ca="1">IF($K17="","",IF(VLOOKUP(($K17&amp;INDIRECT("C"&amp;$I17)),Categories!$F:$V,Z$8,FALSE)=0,"",VLOOKUP(($K17&amp;INDIRECT("C"&amp;$I17)),Categories!$F:$V,Z$8,FALSE)))</f>
        <v/>
      </c>
      <c r="AA17" t="str">
        <f ca="1">IF($K17="","",IF(VLOOKUP(($K17&amp;INDIRECT("C"&amp;$I17)),Categories!$F:$V,AA$8,FALSE)=0,"",VLOOKUP(($K17&amp;INDIRECT("C"&amp;$I17)),Categories!$F:$V,AA$8,FALSE)))</f>
        <v/>
      </c>
    </row>
    <row r="18" spans="2:27">
      <c r="B18" s="12"/>
      <c r="C18" s="12"/>
      <c r="D18" s="17"/>
      <c r="E18" s="17"/>
      <c r="F18" s="12"/>
      <c r="G18" s="12"/>
      <c r="H18" s="12"/>
      <c r="I18" s="12">
        <f t="shared" si="2"/>
        <v>18</v>
      </c>
      <c r="J18" t="str">
        <f t="shared" ca="1" si="1"/>
        <v/>
      </c>
      <c r="K18" t="str">
        <f ca="1">IF(INDIRECT("D"&amp;$I18)="","",DATEDIF(INDIRECT("D"&amp;$I18),Categories!$A$5,"Y"))</f>
        <v/>
      </c>
      <c r="L18" t="str">
        <f ca="1">IF($K18="","",IF(VLOOKUP(($K18&amp;INDIRECT("C"&amp;$I18)),Categories!$F:$V,L$8,FALSE)=0,"",VLOOKUP(($K18&amp;INDIRECT("C"&amp;$I18)),Categories!$F:$V,L$8,FALSE)))</f>
        <v/>
      </c>
      <c r="M18" t="str">
        <f ca="1">IF($K18="","",IF(VLOOKUP(($K18&amp;INDIRECT("C"&amp;$I18)),Categories!$F:$V,M$8,FALSE)=0,"",VLOOKUP(($K18&amp;INDIRECT("C"&amp;$I18)),Categories!$F:$V,M$8,FALSE)))</f>
        <v/>
      </c>
      <c r="N18" t="str">
        <f ca="1">IF($K18="","",IF(VLOOKUP(($K18&amp;INDIRECT("C"&amp;$I18)),Categories!$F:$V,N$8,FALSE)=0,"",VLOOKUP(($K18&amp;INDIRECT("C"&amp;$I18)),Categories!$F:$V,N$8,FALSE)))</f>
        <v/>
      </c>
      <c r="O18" t="str">
        <f ca="1">IF($K18="","",IF(VLOOKUP(($K18&amp;INDIRECT("C"&amp;$I18)),Categories!$F:$V,O$8,FALSE)=0,"",VLOOKUP(($K18&amp;INDIRECT("C"&amp;$I18)),Categories!$F:$V,O$8,FALSE)))</f>
        <v/>
      </c>
      <c r="P18" t="str">
        <f ca="1">IF($K18="","",IF(VLOOKUP(($K18&amp;INDIRECT("C"&amp;$I18)),Categories!$F:$V,P$8,FALSE)=0,"",VLOOKUP(($K18&amp;INDIRECT("C"&amp;$I18)),Categories!$F:$V,P$8,FALSE)))</f>
        <v/>
      </c>
      <c r="Q18" t="str">
        <f ca="1">IF($K18="","",IF(VLOOKUP(($K18&amp;INDIRECT("C"&amp;$I18)),Categories!$F:$V,Q$8,FALSE)=0,"",VLOOKUP(($K18&amp;INDIRECT("C"&amp;$I18)),Categories!$F:$V,Q$8,FALSE)))</f>
        <v/>
      </c>
      <c r="R18" t="str">
        <f ca="1">IF($K18="","",IF(VLOOKUP(($K18&amp;INDIRECT("C"&amp;$I18)),Categories!$F:$V,R$8,FALSE)=0,"",VLOOKUP(($K18&amp;INDIRECT("C"&amp;$I18)),Categories!$F:$V,R$8,FALSE)))</f>
        <v/>
      </c>
      <c r="S18" t="str">
        <f ca="1">IF($K18="","",IF(VLOOKUP(($K18&amp;INDIRECT("C"&amp;$I18)),Categories!$F:$V,S$8,FALSE)=0,"",VLOOKUP(($K18&amp;INDIRECT("C"&amp;$I18)),Categories!$F:$V,S$8,FALSE)))</f>
        <v/>
      </c>
      <c r="T18" t="str">
        <f ca="1">IF($K18="","",IF(VLOOKUP(($K18&amp;INDIRECT("C"&amp;$I18)),Categories!$F:$V,T$8,FALSE)=0,"",VLOOKUP(($K18&amp;INDIRECT("C"&amp;$I18)),Categories!$F:$V,T$8,FALSE)))</f>
        <v/>
      </c>
      <c r="U18" t="str">
        <f ca="1">IF($K18="","",IF(VLOOKUP(($K18&amp;INDIRECT("C"&amp;$I18)),Categories!$F:$V,U$8,FALSE)=0,"",VLOOKUP(($K18&amp;INDIRECT("C"&amp;$I18)),Categories!$F:$V,U$8,FALSE)))</f>
        <v/>
      </c>
      <c r="V18" t="str">
        <f ca="1">IF($K18="","",IF(VLOOKUP(($K18&amp;INDIRECT("C"&amp;$I18)),Categories!$F:$V,V$8,FALSE)=0,"",VLOOKUP(($K18&amp;INDIRECT("C"&amp;$I18)),Categories!$F:$V,V$8,FALSE)))</f>
        <v/>
      </c>
      <c r="W18" t="str">
        <f ca="1">IF($K18="","",IF(VLOOKUP(($K18&amp;INDIRECT("C"&amp;$I18)),Categories!$F:$V,W$8,FALSE)=0,"",VLOOKUP(($K18&amp;INDIRECT("C"&amp;$I18)),Categories!$F:$V,W$8,FALSE)))</f>
        <v/>
      </c>
      <c r="X18" t="str">
        <f ca="1">IF($K18="","",IF(VLOOKUP(($K18&amp;INDIRECT("C"&amp;$I18)),Categories!$F:$V,X$8,FALSE)=0,"",VLOOKUP(($K18&amp;INDIRECT("C"&amp;$I18)),Categories!$F:$V,X$8,FALSE)))</f>
        <v/>
      </c>
      <c r="Y18" t="str">
        <f ca="1">IF($K18="","",IF(VLOOKUP(($K18&amp;INDIRECT("C"&amp;$I18)),Categories!$F:$V,Y$8,FALSE)=0,"",VLOOKUP(($K18&amp;INDIRECT("C"&amp;$I18)),Categories!$F:$V,Y$8,FALSE)))</f>
        <v/>
      </c>
      <c r="Z18" t="str">
        <f ca="1">IF($K18="","",IF(VLOOKUP(($K18&amp;INDIRECT("C"&amp;$I18)),Categories!$F:$V,Z$8,FALSE)=0,"",VLOOKUP(($K18&amp;INDIRECT("C"&amp;$I18)),Categories!$F:$V,Z$8,FALSE)))</f>
        <v/>
      </c>
      <c r="AA18" t="str">
        <f ca="1">IF($K18="","",IF(VLOOKUP(($K18&amp;INDIRECT("C"&amp;$I18)),Categories!$F:$V,AA$8,FALSE)=0,"",VLOOKUP(($K18&amp;INDIRECT("C"&amp;$I18)),Categories!$F:$V,AA$8,FALSE)))</f>
        <v/>
      </c>
    </row>
    <row r="19" spans="2:27">
      <c r="B19" s="12"/>
      <c r="C19" s="12"/>
      <c r="D19" s="17"/>
      <c r="E19" s="17"/>
      <c r="F19" s="12"/>
      <c r="G19" s="12"/>
      <c r="H19" s="12"/>
      <c r="I19" s="12">
        <f t="shared" si="2"/>
        <v>19</v>
      </c>
      <c r="J19" t="str">
        <f t="shared" ca="1" si="1"/>
        <v/>
      </c>
      <c r="K19" t="str">
        <f ca="1">IF(INDIRECT("D"&amp;$I19)="","",DATEDIF(INDIRECT("D"&amp;$I19),Categories!$A$5,"Y"))</f>
        <v/>
      </c>
      <c r="L19" t="str">
        <f ca="1">IF($K19="","",IF(VLOOKUP(($K19&amp;INDIRECT("C"&amp;$I19)),Categories!$F:$V,L$8,FALSE)=0,"",VLOOKUP(($K19&amp;INDIRECT("C"&amp;$I19)),Categories!$F:$V,L$8,FALSE)))</f>
        <v/>
      </c>
      <c r="M19" t="str">
        <f ca="1">IF($K19="","",IF(VLOOKUP(($K19&amp;INDIRECT("C"&amp;$I19)),Categories!$F:$V,M$8,FALSE)=0,"",VLOOKUP(($K19&amp;INDIRECT("C"&amp;$I19)),Categories!$F:$V,M$8,FALSE)))</f>
        <v/>
      </c>
      <c r="N19" t="str">
        <f ca="1">IF($K19="","",IF(VLOOKUP(($K19&amp;INDIRECT("C"&amp;$I19)),Categories!$F:$V,N$8,FALSE)=0,"",VLOOKUP(($K19&amp;INDIRECT("C"&amp;$I19)),Categories!$F:$V,N$8,FALSE)))</f>
        <v/>
      </c>
      <c r="O19" t="str">
        <f ca="1">IF($K19="","",IF(VLOOKUP(($K19&amp;INDIRECT("C"&amp;$I19)),Categories!$F:$V,O$8,FALSE)=0,"",VLOOKUP(($K19&amp;INDIRECT("C"&amp;$I19)),Categories!$F:$V,O$8,FALSE)))</f>
        <v/>
      </c>
      <c r="P19" t="str">
        <f ca="1">IF($K19="","",IF(VLOOKUP(($K19&amp;INDIRECT("C"&amp;$I19)),Categories!$F:$V,P$8,FALSE)=0,"",VLOOKUP(($K19&amp;INDIRECT("C"&amp;$I19)),Categories!$F:$V,P$8,FALSE)))</f>
        <v/>
      </c>
      <c r="Q19" t="str">
        <f ca="1">IF($K19="","",IF(VLOOKUP(($K19&amp;INDIRECT("C"&amp;$I19)),Categories!$F:$V,Q$8,FALSE)=0,"",VLOOKUP(($K19&amp;INDIRECT("C"&amp;$I19)),Categories!$F:$V,Q$8,FALSE)))</f>
        <v/>
      </c>
      <c r="R19" t="str">
        <f ca="1">IF($K19="","",IF(VLOOKUP(($K19&amp;INDIRECT("C"&amp;$I19)),Categories!$F:$V,R$8,FALSE)=0,"",VLOOKUP(($K19&amp;INDIRECT("C"&amp;$I19)),Categories!$F:$V,R$8,FALSE)))</f>
        <v/>
      </c>
      <c r="S19" t="str">
        <f ca="1">IF($K19="","",IF(VLOOKUP(($K19&amp;INDIRECT("C"&amp;$I19)),Categories!$F:$V,S$8,FALSE)=0,"",VLOOKUP(($K19&amp;INDIRECT("C"&amp;$I19)),Categories!$F:$V,S$8,FALSE)))</f>
        <v/>
      </c>
      <c r="T19" t="str">
        <f ca="1">IF($K19="","",IF(VLOOKUP(($K19&amp;INDIRECT("C"&amp;$I19)),Categories!$F:$V,T$8,FALSE)=0,"",VLOOKUP(($K19&amp;INDIRECT("C"&amp;$I19)),Categories!$F:$V,T$8,FALSE)))</f>
        <v/>
      </c>
      <c r="U19" t="str">
        <f ca="1">IF($K19="","",IF(VLOOKUP(($K19&amp;INDIRECT("C"&amp;$I19)),Categories!$F:$V,U$8,FALSE)=0,"",VLOOKUP(($K19&amp;INDIRECT("C"&amp;$I19)),Categories!$F:$V,U$8,FALSE)))</f>
        <v/>
      </c>
      <c r="V19" t="str">
        <f ca="1">IF($K19="","",IF(VLOOKUP(($K19&amp;INDIRECT("C"&amp;$I19)),Categories!$F:$V,V$8,FALSE)=0,"",VLOOKUP(($K19&amp;INDIRECT("C"&amp;$I19)),Categories!$F:$V,V$8,FALSE)))</f>
        <v/>
      </c>
      <c r="W19" t="str">
        <f ca="1">IF($K19="","",IF(VLOOKUP(($K19&amp;INDIRECT("C"&amp;$I19)),Categories!$F:$V,W$8,FALSE)=0,"",VLOOKUP(($K19&amp;INDIRECT("C"&amp;$I19)),Categories!$F:$V,W$8,FALSE)))</f>
        <v/>
      </c>
      <c r="X19" t="str">
        <f ca="1">IF($K19="","",IF(VLOOKUP(($K19&amp;INDIRECT("C"&amp;$I19)),Categories!$F:$V,X$8,FALSE)=0,"",VLOOKUP(($K19&amp;INDIRECT("C"&amp;$I19)),Categories!$F:$V,X$8,FALSE)))</f>
        <v/>
      </c>
      <c r="Y19" t="str">
        <f ca="1">IF($K19="","",IF(VLOOKUP(($K19&amp;INDIRECT("C"&amp;$I19)),Categories!$F:$V,Y$8,FALSE)=0,"",VLOOKUP(($K19&amp;INDIRECT("C"&amp;$I19)),Categories!$F:$V,Y$8,FALSE)))</f>
        <v/>
      </c>
      <c r="Z19" t="str">
        <f ca="1">IF($K19="","",IF(VLOOKUP(($K19&amp;INDIRECT("C"&amp;$I19)),Categories!$F:$V,Z$8,FALSE)=0,"",VLOOKUP(($K19&amp;INDIRECT("C"&amp;$I19)),Categories!$F:$V,Z$8,FALSE)))</f>
        <v/>
      </c>
      <c r="AA19" t="str">
        <f ca="1">IF($K19="","",IF(VLOOKUP(($K19&amp;INDIRECT("C"&amp;$I19)),Categories!$F:$V,AA$8,FALSE)=0,"",VLOOKUP(($K19&amp;INDIRECT("C"&amp;$I19)),Categories!$F:$V,AA$8,FALSE)))</f>
        <v/>
      </c>
    </row>
    <row r="20" spans="2:27">
      <c r="B20" s="12"/>
      <c r="C20" s="12"/>
      <c r="D20" s="17"/>
      <c r="E20" s="17"/>
      <c r="F20" s="12"/>
      <c r="G20" s="12"/>
      <c r="H20" s="12"/>
      <c r="I20" s="12">
        <f t="shared" si="2"/>
        <v>20</v>
      </c>
      <c r="J20" t="str">
        <f t="shared" ca="1" si="1"/>
        <v/>
      </c>
      <c r="K20" t="str">
        <f ca="1">IF(INDIRECT("D"&amp;$I20)="","",DATEDIF(INDIRECT("D"&amp;$I20),Categories!$A$5,"Y"))</f>
        <v/>
      </c>
      <c r="L20" t="str">
        <f ca="1">IF($K20="","",IF(VLOOKUP(($K20&amp;INDIRECT("C"&amp;$I20)),Categories!$F:$V,L$8,FALSE)=0,"",VLOOKUP(($K20&amp;INDIRECT("C"&amp;$I20)),Categories!$F:$V,L$8,FALSE)))</f>
        <v/>
      </c>
      <c r="M20" t="str">
        <f ca="1">IF($K20="","",IF(VLOOKUP(($K20&amp;INDIRECT("C"&amp;$I20)),Categories!$F:$V,M$8,FALSE)=0,"",VLOOKUP(($K20&amp;INDIRECT("C"&amp;$I20)),Categories!$F:$V,M$8,FALSE)))</f>
        <v/>
      </c>
      <c r="N20" t="str">
        <f ca="1">IF($K20="","",IF(VLOOKUP(($K20&amp;INDIRECT("C"&amp;$I20)),Categories!$F:$V,N$8,FALSE)=0,"",VLOOKUP(($K20&amp;INDIRECT("C"&amp;$I20)),Categories!$F:$V,N$8,FALSE)))</f>
        <v/>
      </c>
      <c r="O20" t="str">
        <f ca="1">IF($K20="","",IF(VLOOKUP(($K20&amp;INDIRECT("C"&amp;$I20)),Categories!$F:$V,O$8,FALSE)=0,"",VLOOKUP(($K20&amp;INDIRECT("C"&amp;$I20)),Categories!$F:$V,O$8,FALSE)))</f>
        <v/>
      </c>
      <c r="P20" t="str">
        <f ca="1">IF($K20="","",IF(VLOOKUP(($K20&amp;INDIRECT("C"&amp;$I20)),Categories!$F:$V,P$8,FALSE)=0,"",VLOOKUP(($K20&amp;INDIRECT("C"&amp;$I20)),Categories!$F:$V,P$8,FALSE)))</f>
        <v/>
      </c>
      <c r="Q20" t="str">
        <f ca="1">IF($K20="","",IF(VLOOKUP(($K20&amp;INDIRECT("C"&amp;$I20)),Categories!$F:$V,Q$8,FALSE)=0,"",VLOOKUP(($K20&amp;INDIRECT("C"&amp;$I20)),Categories!$F:$V,Q$8,FALSE)))</f>
        <v/>
      </c>
      <c r="R20" t="str">
        <f ca="1">IF($K20="","",IF(VLOOKUP(($K20&amp;INDIRECT("C"&amp;$I20)),Categories!$F:$V,R$8,FALSE)=0,"",VLOOKUP(($K20&amp;INDIRECT("C"&amp;$I20)),Categories!$F:$V,R$8,FALSE)))</f>
        <v/>
      </c>
      <c r="S20" t="str">
        <f ca="1">IF($K20="","",IF(VLOOKUP(($K20&amp;INDIRECT("C"&amp;$I20)),Categories!$F:$V,S$8,FALSE)=0,"",VLOOKUP(($K20&amp;INDIRECT("C"&amp;$I20)),Categories!$F:$V,S$8,FALSE)))</f>
        <v/>
      </c>
      <c r="T20" t="str">
        <f ca="1">IF($K20="","",IF(VLOOKUP(($K20&amp;INDIRECT("C"&amp;$I20)),Categories!$F:$V,T$8,FALSE)=0,"",VLOOKUP(($K20&amp;INDIRECT("C"&amp;$I20)),Categories!$F:$V,T$8,FALSE)))</f>
        <v/>
      </c>
      <c r="U20" t="str">
        <f ca="1">IF($K20="","",IF(VLOOKUP(($K20&amp;INDIRECT("C"&amp;$I20)),Categories!$F:$V,U$8,FALSE)=0,"",VLOOKUP(($K20&amp;INDIRECT("C"&amp;$I20)),Categories!$F:$V,U$8,FALSE)))</f>
        <v/>
      </c>
      <c r="V20" t="str">
        <f ca="1">IF($K20="","",IF(VLOOKUP(($K20&amp;INDIRECT("C"&amp;$I20)),Categories!$F:$V,V$8,FALSE)=0,"",VLOOKUP(($K20&amp;INDIRECT("C"&amp;$I20)),Categories!$F:$V,V$8,FALSE)))</f>
        <v/>
      </c>
      <c r="W20" t="str">
        <f ca="1">IF($K20="","",IF(VLOOKUP(($K20&amp;INDIRECT("C"&amp;$I20)),Categories!$F:$V,W$8,FALSE)=0,"",VLOOKUP(($K20&amp;INDIRECT("C"&amp;$I20)),Categories!$F:$V,W$8,FALSE)))</f>
        <v/>
      </c>
      <c r="X20" t="str">
        <f ca="1">IF($K20="","",IF(VLOOKUP(($K20&amp;INDIRECT("C"&amp;$I20)),Categories!$F:$V,X$8,FALSE)=0,"",VLOOKUP(($K20&amp;INDIRECT("C"&amp;$I20)),Categories!$F:$V,X$8,FALSE)))</f>
        <v/>
      </c>
      <c r="Y20" t="str">
        <f ca="1">IF($K20="","",IF(VLOOKUP(($K20&amp;INDIRECT("C"&amp;$I20)),Categories!$F:$V,Y$8,FALSE)=0,"",VLOOKUP(($K20&amp;INDIRECT("C"&amp;$I20)),Categories!$F:$V,Y$8,FALSE)))</f>
        <v/>
      </c>
      <c r="Z20" t="str">
        <f ca="1">IF($K20="","",IF(VLOOKUP(($K20&amp;INDIRECT("C"&amp;$I20)),Categories!$F:$V,Z$8,FALSE)=0,"",VLOOKUP(($K20&amp;INDIRECT("C"&amp;$I20)),Categories!$F:$V,Z$8,FALSE)))</f>
        <v/>
      </c>
      <c r="AA20" t="str">
        <f ca="1">IF($K20="","",IF(VLOOKUP(($K20&amp;INDIRECT("C"&amp;$I20)),Categories!$F:$V,AA$8,FALSE)=0,"",VLOOKUP(($K20&amp;INDIRECT("C"&amp;$I20)),Categories!$F:$V,AA$8,FALSE)))</f>
        <v/>
      </c>
    </row>
    <row r="21" spans="2:27">
      <c r="B21" s="12"/>
      <c r="C21" s="12"/>
      <c r="D21" s="17"/>
      <c r="E21" s="17"/>
      <c r="F21" s="12"/>
      <c r="G21" s="12"/>
      <c r="H21" s="12"/>
      <c r="I21" s="12">
        <f t="shared" si="2"/>
        <v>21</v>
      </c>
      <c r="J21" t="str">
        <f t="shared" ca="1" si="1"/>
        <v/>
      </c>
      <c r="K21" t="str">
        <f ca="1">IF(INDIRECT("D"&amp;$I21)="","",DATEDIF(INDIRECT("D"&amp;$I21),Categories!$A$5,"Y"))</f>
        <v/>
      </c>
      <c r="L21" t="str">
        <f ca="1">IF($K21="","",IF(VLOOKUP(($K21&amp;INDIRECT("C"&amp;$I21)),Categories!$F:$V,L$8,FALSE)=0,"",VLOOKUP(($K21&amp;INDIRECT("C"&amp;$I21)),Categories!$F:$V,L$8,FALSE)))</f>
        <v/>
      </c>
      <c r="M21" t="str">
        <f ca="1">IF($K21="","",IF(VLOOKUP(($K21&amp;INDIRECT("C"&amp;$I21)),Categories!$F:$V,M$8,FALSE)=0,"",VLOOKUP(($K21&amp;INDIRECT("C"&amp;$I21)),Categories!$F:$V,M$8,FALSE)))</f>
        <v/>
      </c>
      <c r="N21" t="str">
        <f ca="1">IF($K21="","",IF(VLOOKUP(($K21&amp;INDIRECT("C"&amp;$I21)),Categories!$F:$V,N$8,FALSE)=0,"",VLOOKUP(($K21&amp;INDIRECT("C"&amp;$I21)),Categories!$F:$V,N$8,FALSE)))</f>
        <v/>
      </c>
      <c r="O21" t="str">
        <f ca="1">IF($K21="","",IF(VLOOKUP(($K21&amp;INDIRECT("C"&amp;$I21)),Categories!$F:$V,O$8,FALSE)=0,"",VLOOKUP(($K21&amp;INDIRECT("C"&amp;$I21)),Categories!$F:$V,O$8,FALSE)))</f>
        <v/>
      </c>
      <c r="P21" t="str">
        <f ca="1">IF($K21="","",IF(VLOOKUP(($K21&amp;INDIRECT("C"&amp;$I21)),Categories!$F:$V,P$8,FALSE)=0,"",VLOOKUP(($K21&amp;INDIRECT("C"&amp;$I21)),Categories!$F:$V,P$8,FALSE)))</f>
        <v/>
      </c>
      <c r="Q21" t="str">
        <f ca="1">IF($K21="","",IF(VLOOKUP(($K21&amp;INDIRECT("C"&amp;$I21)),Categories!$F:$V,Q$8,FALSE)=0,"",VLOOKUP(($K21&amp;INDIRECT("C"&amp;$I21)),Categories!$F:$V,Q$8,FALSE)))</f>
        <v/>
      </c>
      <c r="R21" t="str">
        <f ca="1">IF($K21="","",IF(VLOOKUP(($K21&amp;INDIRECT("C"&amp;$I21)),Categories!$F:$V,R$8,FALSE)=0,"",VLOOKUP(($K21&amp;INDIRECT("C"&amp;$I21)),Categories!$F:$V,R$8,FALSE)))</f>
        <v/>
      </c>
      <c r="S21" t="str">
        <f ca="1">IF($K21="","",IF(VLOOKUP(($K21&amp;INDIRECT("C"&amp;$I21)),Categories!$F:$V,S$8,FALSE)=0,"",VLOOKUP(($K21&amp;INDIRECT("C"&amp;$I21)),Categories!$F:$V,S$8,FALSE)))</f>
        <v/>
      </c>
      <c r="T21" t="str">
        <f ca="1">IF($K21="","",IF(VLOOKUP(($K21&amp;INDIRECT("C"&amp;$I21)),Categories!$F:$V,T$8,FALSE)=0,"",VLOOKUP(($K21&amp;INDIRECT("C"&amp;$I21)),Categories!$F:$V,T$8,FALSE)))</f>
        <v/>
      </c>
      <c r="U21" t="str">
        <f ca="1">IF($K21="","",IF(VLOOKUP(($K21&amp;INDIRECT("C"&amp;$I21)),Categories!$F:$V,U$8,FALSE)=0,"",VLOOKUP(($K21&amp;INDIRECT("C"&amp;$I21)),Categories!$F:$V,U$8,FALSE)))</f>
        <v/>
      </c>
      <c r="V21" t="str">
        <f ca="1">IF($K21="","",IF(VLOOKUP(($K21&amp;INDIRECT("C"&amp;$I21)),Categories!$F:$V,V$8,FALSE)=0,"",VLOOKUP(($K21&amp;INDIRECT("C"&amp;$I21)),Categories!$F:$V,V$8,FALSE)))</f>
        <v/>
      </c>
      <c r="W21" t="str">
        <f ca="1">IF($K21="","",IF(VLOOKUP(($K21&amp;INDIRECT("C"&amp;$I21)),Categories!$F:$V,W$8,FALSE)=0,"",VLOOKUP(($K21&amp;INDIRECT("C"&amp;$I21)),Categories!$F:$V,W$8,FALSE)))</f>
        <v/>
      </c>
      <c r="X21" t="str">
        <f ca="1">IF($K21="","",IF(VLOOKUP(($K21&amp;INDIRECT("C"&amp;$I21)),Categories!$F:$V,X$8,FALSE)=0,"",VLOOKUP(($K21&amp;INDIRECT("C"&amp;$I21)),Categories!$F:$V,X$8,FALSE)))</f>
        <v/>
      </c>
      <c r="Y21" t="str">
        <f ca="1">IF($K21="","",IF(VLOOKUP(($K21&amp;INDIRECT("C"&amp;$I21)),Categories!$F:$V,Y$8,FALSE)=0,"",VLOOKUP(($K21&amp;INDIRECT("C"&amp;$I21)),Categories!$F:$V,Y$8,FALSE)))</f>
        <v/>
      </c>
      <c r="Z21" t="str">
        <f ca="1">IF($K21="","",IF(VLOOKUP(($K21&amp;INDIRECT("C"&amp;$I21)),Categories!$F:$V,Z$8,FALSE)=0,"",VLOOKUP(($K21&amp;INDIRECT("C"&amp;$I21)),Categories!$F:$V,Z$8,FALSE)))</f>
        <v/>
      </c>
      <c r="AA21" t="str">
        <f ca="1">IF($K21="","",IF(VLOOKUP(($K21&amp;INDIRECT("C"&amp;$I21)),Categories!$F:$V,AA$8,FALSE)=0,"",VLOOKUP(($K21&amp;INDIRECT("C"&amp;$I21)),Categories!$F:$V,AA$8,FALSE)))</f>
        <v/>
      </c>
    </row>
    <row r="22" spans="2:27">
      <c r="B22" s="12"/>
      <c r="C22" s="12"/>
      <c r="D22" s="17"/>
      <c r="E22" s="17"/>
      <c r="F22" s="12"/>
      <c r="G22" s="12"/>
      <c r="H22" s="12"/>
      <c r="I22" s="12">
        <f t="shared" si="2"/>
        <v>22</v>
      </c>
      <c r="J22" t="str">
        <f t="shared" ca="1" si="1"/>
        <v/>
      </c>
      <c r="K22" t="str">
        <f ca="1">IF(INDIRECT("D"&amp;$I22)="","",DATEDIF(INDIRECT("D"&amp;$I22),Categories!$A$5,"Y"))</f>
        <v/>
      </c>
      <c r="L22" t="str">
        <f ca="1">IF($K22="","",IF(VLOOKUP(($K22&amp;INDIRECT("C"&amp;$I22)),Categories!$F:$V,L$8,FALSE)=0,"",VLOOKUP(($K22&amp;INDIRECT("C"&amp;$I22)),Categories!$F:$V,L$8,FALSE)))</f>
        <v/>
      </c>
      <c r="M22" t="str">
        <f ca="1">IF($K22="","",IF(VLOOKUP(($K22&amp;INDIRECT("C"&amp;$I22)),Categories!$F:$V,M$8,FALSE)=0,"",VLOOKUP(($K22&amp;INDIRECT("C"&amp;$I22)),Categories!$F:$V,M$8,FALSE)))</f>
        <v/>
      </c>
      <c r="N22" t="str">
        <f ca="1">IF($K22="","",IF(VLOOKUP(($K22&amp;INDIRECT("C"&amp;$I22)),Categories!$F:$V,N$8,FALSE)=0,"",VLOOKUP(($K22&amp;INDIRECT("C"&amp;$I22)),Categories!$F:$V,N$8,FALSE)))</f>
        <v/>
      </c>
      <c r="O22" t="str">
        <f ca="1">IF($K22="","",IF(VLOOKUP(($K22&amp;INDIRECT("C"&amp;$I22)),Categories!$F:$V,O$8,FALSE)=0,"",VLOOKUP(($K22&amp;INDIRECT("C"&amp;$I22)),Categories!$F:$V,O$8,FALSE)))</f>
        <v/>
      </c>
      <c r="P22" t="str">
        <f ca="1">IF($K22="","",IF(VLOOKUP(($K22&amp;INDIRECT("C"&amp;$I22)),Categories!$F:$V,P$8,FALSE)=0,"",VLOOKUP(($K22&amp;INDIRECT("C"&amp;$I22)),Categories!$F:$V,P$8,FALSE)))</f>
        <v/>
      </c>
      <c r="Q22" t="str">
        <f ca="1">IF($K22="","",IF(VLOOKUP(($K22&amp;INDIRECT("C"&amp;$I22)),Categories!$F:$V,Q$8,FALSE)=0,"",VLOOKUP(($K22&amp;INDIRECT("C"&amp;$I22)),Categories!$F:$V,Q$8,FALSE)))</f>
        <v/>
      </c>
      <c r="R22" t="str">
        <f ca="1">IF($K22="","",IF(VLOOKUP(($K22&amp;INDIRECT("C"&amp;$I22)),Categories!$F:$V,R$8,FALSE)=0,"",VLOOKUP(($K22&amp;INDIRECT("C"&amp;$I22)),Categories!$F:$V,R$8,FALSE)))</f>
        <v/>
      </c>
      <c r="S22" t="str">
        <f ca="1">IF($K22="","",IF(VLOOKUP(($K22&amp;INDIRECT("C"&amp;$I22)),Categories!$F:$V,S$8,FALSE)=0,"",VLOOKUP(($K22&amp;INDIRECT("C"&amp;$I22)),Categories!$F:$V,S$8,FALSE)))</f>
        <v/>
      </c>
      <c r="T22" t="str">
        <f ca="1">IF($K22="","",IF(VLOOKUP(($K22&amp;INDIRECT("C"&amp;$I22)),Categories!$F:$V,T$8,FALSE)=0,"",VLOOKUP(($K22&amp;INDIRECT("C"&amp;$I22)),Categories!$F:$V,T$8,FALSE)))</f>
        <v/>
      </c>
      <c r="U22" t="str">
        <f ca="1">IF($K22="","",IF(VLOOKUP(($K22&amp;INDIRECT("C"&amp;$I22)),Categories!$F:$V,U$8,FALSE)=0,"",VLOOKUP(($K22&amp;INDIRECT("C"&amp;$I22)),Categories!$F:$V,U$8,FALSE)))</f>
        <v/>
      </c>
      <c r="V22" t="str">
        <f ca="1">IF($K22="","",IF(VLOOKUP(($K22&amp;INDIRECT("C"&amp;$I22)),Categories!$F:$V,V$8,FALSE)=0,"",VLOOKUP(($K22&amp;INDIRECT("C"&amp;$I22)),Categories!$F:$V,V$8,FALSE)))</f>
        <v/>
      </c>
      <c r="W22" t="str">
        <f ca="1">IF($K22="","",IF(VLOOKUP(($K22&amp;INDIRECT("C"&amp;$I22)),Categories!$F:$V,W$8,FALSE)=0,"",VLOOKUP(($K22&amp;INDIRECT("C"&amp;$I22)),Categories!$F:$V,W$8,FALSE)))</f>
        <v/>
      </c>
      <c r="X22" t="str">
        <f ca="1">IF($K22="","",IF(VLOOKUP(($K22&amp;INDIRECT("C"&amp;$I22)),Categories!$F:$V,X$8,FALSE)=0,"",VLOOKUP(($K22&amp;INDIRECT("C"&amp;$I22)),Categories!$F:$V,X$8,FALSE)))</f>
        <v/>
      </c>
      <c r="Y22" t="str">
        <f ca="1">IF($K22="","",IF(VLOOKUP(($K22&amp;INDIRECT("C"&amp;$I22)),Categories!$F:$V,Y$8,FALSE)=0,"",VLOOKUP(($K22&amp;INDIRECT("C"&amp;$I22)),Categories!$F:$V,Y$8,FALSE)))</f>
        <v/>
      </c>
      <c r="Z22" t="str">
        <f ca="1">IF($K22="","",IF(VLOOKUP(($K22&amp;INDIRECT("C"&amp;$I22)),Categories!$F:$V,Z$8,FALSE)=0,"",VLOOKUP(($K22&amp;INDIRECT("C"&amp;$I22)),Categories!$F:$V,Z$8,FALSE)))</f>
        <v/>
      </c>
      <c r="AA22" t="str">
        <f ca="1">IF($K22="","",IF(VLOOKUP(($K22&amp;INDIRECT("C"&amp;$I22)),Categories!$F:$V,AA$8,FALSE)=0,"",VLOOKUP(($K22&amp;INDIRECT("C"&amp;$I22)),Categories!$F:$V,AA$8,FALSE)))</f>
        <v/>
      </c>
    </row>
    <row r="23" spans="2:27">
      <c r="B23" s="12"/>
      <c r="C23" s="12"/>
      <c r="D23" s="17"/>
      <c r="E23" s="17"/>
      <c r="F23" s="12"/>
      <c r="G23" s="12"/>
      <c r="H23" s="12"/>
      <c r="I23" s="12">
        <f t="shared" si="2"/>
        <v>23</v>
      </c>
      <c r="J23" t="str">
        <f t="shared" ca="1" si="1"/>
        <v/>
      </c>
      <c r="K23" t="str">
        <f ca="1">IF(INDIRECT("D"&amp;$I23)="","",DATEDIF(INDIRECT("D"&amp;$I23),Categories!$A$5,"Y"))</f>
        <v/>
      </c>
      <c r="L23" t="str">
        <f ca="1">IF($K23="","",IF(VLOOKUP(($K23&amp;INDIRECT("C"&amp;$I23)),Categories!$F:$V,L$8,FALSE)=0,"",VLOOKUP(($K23&amp;INDIRECT("C"&amp;$I23)),Categories!$F:$V,L$8,FALSE)))</f>
        <v/>
      </c>
      <c r="M23" t="str">
        <f ca="1">IF($K23="","",IF(VLOOKUP(($K23&amp;INDIRECT("C"&amp;$I23)),Categories!$F:$V,M$8,FALSE)=0,"",VLOOKUP(($K23&amp;INDIRECT("C"&amp;$I23)),Categories!$F:$V,M$8,FALSE)))</f>
        <v/>
      </c>
      <c r="N23" t="str">
        <f ca="1">IF($K23="","",IF(VLOOKUP(($K23&amp;INDIRECT("C"&amp;$I23)),Categories!$F:$V,N$8,FALSE)=0,"",VLOOKUP(($K23&amp;INDIRECT("C"&amp;$I23)),Categories!$F:$V,N$8,FALSE)))</f>
        <v/>
      </c>
      <c r="O23" t="str">
        <f ca="1">IF($K23="","",IF(VLOOKUP(($K23&amp;INDIRECT("C"&amp;$I23)),Categories!$F:$V,O$8,FALSE)=0,"",VLOOKUP(($K23&amp;INDIRECT("C"&amp;$I23)),Categories!$F:$V,O$8,FALSE)))</f>
        <v/>
      </c>
      <c r="P23" t="str">
        <f ca="1">IF($K23="","",IF(VLOOKUP(($K23&amp;INDIRECT("C"&amp;$I23)),Categories!$F:$V,P$8,FALSE)=0,"",VLOOKUP(($K23&amp;INDIRECT("C"&amp;$I23)),Categories!$F:$V,P$8,FALSE)))</f>
        <v/>
      </c>
      <c r="Q23" t="str">
        <f ca="1">IF($K23="","",IF(VLOOKUP(($K23&amp;INDIRECT("C"&amp;$I23)),Categories!$F:$V,Q$8,FALSE)=0,"",VLOOKUP(($K23&amp;INDIRECT("C"&amp;$I23)),Categories!$F:$V,Q$8,FALSE)))</f>
        <v/>
      </c>
      <c r="R23" t="str">
        <f ca="1">IF($K23="","",IF(VLOOKUP(($K23&amp;INDIRECT("C"&amp;$I23)),Categories!$F:$V,R$8,FALSE)=0,"",VLOOKUP(($K23&amp;INDIRECT("C"&amp;$I23)),Categories!$F:$V,R$8,FALSE)))</f>
        <v/>
      </c>
      <c r="S23" t="str">
        <f ca="1">IF($K23="","",IF(VLOOKUP(($K23&amp;INDIRECT("C"&amp;$I23)),Categories!$F:$V,S$8,FALSE)=0,"",VLOOKUP(($K23&amp;INDIRECT("C"&amp;$I23)),Categories!$F:$V,S$8,FALSE)))</f>
        <v/>
      </c>
      <c r="T23" t="str">
        <f ca="1">IF($K23="","",IF(VLOOKUP(($K23&amp;INDIRECT("C"&amp;$I23)),Categories!$F:$V,T$8,FALSE)=0,"",VLOOKUP(($K23&amp;INDIRECT("C"&amp;$I23)),Categories!$F:$V,T$8,FALSE)))</f>
        <v/>
      </c>
      <c r="U23" t="str">
        <f ca="1">IF($K23="","",IF(VLOOKUP(($K23&amp;INDIRECT("C"&amp;$I23)),Categories!$F:$V,U$8,FALSE)=0,"",VLOOKUP(($K23&amp;INDIRECT("C"&amp;$I23)),Categories!$F:$V,U$8,FALSE)))</f>
        <v/>
      </c>
      <c r="V23" t="str">
        <f ca="1">IF($K23="","",IF(VLOOKUP(($K23&amp;INDIRECT("C"&amp;$I23)),Categories!$F:$V,V$8,FALSE)=0,"",VLOOKUP(($K23&amp;INDIRECT("C"&amp;$I23)),Categories!$F:$V,V$8,FALSE)))</f>
        <v/>
      </c>
      <c r="W23" t="str">
        <f ca="1">IF($K23="","",IF(VLOOKUP(($K23&amp;INDIRECT("C"&amp;$I23)),Categories!$F:$V,W$8,FALSE)=0,"",VLOOKUP(($K23&amp;INDIRECT("C"&amp;$I23)),Categories!$F:$V,W$8,FALSE)))</f>
        <v/>
      </c>
      <c r="X23" t="str">
        <f ca="1">IF($K23="","",IF(VLOOKUP(($K23&amp;INDIRECT("C"&amp;$I23)),Categories!$F:$V,X$8,FALSE)=0,"",VLOOKUP(($K23&amp;INDIRECT("C"&amp;$I23)),Categories!$F:$V,X$8,FALSE)))</f>
        <v/>
      </c>
      <c r="Y23" t="str">
        <f ca="1">IF($K23="","",IF(VLOOKUP(($K23&amp;INDIRECT("C"&amp;$I23)),Categories!$F:$V,Y$8,FALSE)=0,"",VLOOKUP(($K23&amp;INDIRECT("C"&amp;$I23)),Categories!$F:$V,Y$8,FALSE)))</f>
        <v/>
      </c>
      <c r="Z23" t="str">
        <f ca="1">IF($K23="","",IF(VLOOKUP(($K23&amp;INDIRECT("C"&amp;$I23)),Categories!$F:$V,Z$8,FALSE)=0,"",VLOOKUP(($K23&amp;INDIRECT("C"&amp;$I23)),Categories!$F:$V,Z$8,FALSE)))</f>
        <v/>
      </c>
      <c r="AA23" t="str">
        <f ca="1">IF($K23="","",IF(VLOOKUP(($K23&amp;INDIRECT("C"&amp;$I23)),Categories!$F:$V,AA$8,FALSE)=0,"",VLOOKUP(($K23&amp;INDIRECT("C"&amp;$I23)),Categories!$F:$V,AA$8,FALSE)))</f>
        <v/>
      </c>
    </row>
    <row r="24" spans="2:27">
      <c r="B24" s="12"/>
      <c r="C24" s="12"/>
      <c r="D24" s="17"/>
      <c r="E24" s="17"/>
      <c r="F24" s="12"/>
      <c r="G24" s="12"/>
      <c r="H24" s="12"/>
      <c r="I24" s="12">
        <f t="shared" si="2"/>
        <v>24</v>
      </c>
      <c r="J24" t="str">
        <f t="shared" ca="1" si="1"/>
        <v/>
      </c>
      <c r="K24" t="str">
        <f ca="1">IF(INDIRECT("D"&amp;$I24)="","",DATEDIF(INDIRECT("D"&amp;$I24),Categories!$A$5,"Y"))</f>
        <v/>
      </c>
      <c r="L24" t="str">
        <f ca="1">IF($K24="","",IF(VLOOKUP(($K24&amp;INDIRECT("C"&amp;$I24)),Categories!$F:$V,L$8,FALSE)=0,"",VLOOKUP(($K24&amp;INDIRECT("C"&amp;$I24)),Categories!$F:$V,L$8,FALSE)))</f>
        <v/>
      </c>
      <c r="M24" t="str">
        <f ca="1">IF($K24="","",IF(VLOOKUP(($K24&amp;INDIRECT("C"&amp;$I24)),Categories!$F:$V,M$8,FALSE)=0,"",VLOOKUP(($K24&amp;INDIRECT("C"&amp;$I24)),Categories!$F:$V,M$8,FALSE)))</f>
        <v/>
      </c>
      <c r="N24" t="str">
        <f ca="1">IF($K24="","",IF(VLOOKUP(($K24&amp;INDIRECT("C"&amp;$I24)),Categories!$F:$V,N$8,FALSE)=0,"",VLOOKUP(($K24&amp;INDIRECT("C"&amp;$I24)),Categories!$F:$V,N$8,FALSE)))</f>
        <v/>
      </c>
      <c r="O24" t="str">
        <f ca="1">IF($K24="","",IF(VLOOKUP(($K24&amp;INDIRECT("C"&amp;$I24)),Categories!$F:$V,O$8,FALSE)=0,"",VLOOKUP(($K24&amp;INDIRECT("C"&amp;$I24)),Categories!$F:$V,O$8,FALSE)))</f>
        <v/>
      </c>
      <c r="P24" t="str">
        <f ca="1">IF($K24="","",IF(VLOOKUP(($K24&amp;INDIRECT("C"&amp;$I24)),Categories!$F:$V,P$8,FALSE)=0,"",VLOOKUP(($K24&amp;INDIRECT("C"&amp;$I24)),Categories!$F:$V,P$8,FALSE)))</f>
        <v/>
      </c>
      <c r="Q24" t="str">
        <f ca="1">IF($K24="","",IF(VLOOKUP(($K24&amp;INDIRECT("C"&amp;$I24)),Categories!$F:$V,Q$8,FALSE)=0,"",VLOOKUP(($K24&amp;INDIRECT("C"&amp;$I24)),Categories!$F:$V,Q$8,FALSE)))</f>
        <v/>
      </c>
      <c r="R24" t="str">
        <f ca="1">IF($K24="","",IF(VLOOKUP(($K24&amp;INDIRECT("C"&amp;$I24)),Categories!$F:$V,R$8,FALSE)=0,"",VLOOKUP(($K24&amp;INDIRECT("C"&amp;$I24)),Categories!$F:$V,R$8,FALSE)))</f>
        <v/>
      </c>
      <c r="S24" t="str">
        <f ca="1">IF($K24="","",IF(VLOOKUP(($K24&amp;INDIRECT("C"&amp;$I24)),Categories!$F:$V,S$8,FALSE)=0,"",VLOOKUP(($K24&amp;INDIRECT("C"&amp;$I24)),Categories!$F:$V,S$8,FALSE)))</f>
        <v/>
      </c>
      <c r="T24" t="str">
        <f ca="1">IF($K24="","",IF(VLOOKUP(($K24&amp;INDIRECT("C"&amp;$I24)),Categories!$F:$V,T$8,FALSE)=0,"",VLOOKUP(($K24&amp;INDIRECT("C"&amp;$I24)),Categories!$F:$V,T$8,FALSE)))</f>
        <v/>
      </c>
      <c r="U24" t="str">
        <f ca="1">IF($K24="","",IF(VLOOKUP(($K24&amp;INDIRECT("C"&amp;$I24)),Categories!$F:$V,U$8,FALSE)=0,"",VLOOKUP(($K24&amp;INDIRECT("C"&amp;$I24)),Categories!$F:$V,U$8,FALSE)))</f>
        <v/>
      </c>
      <c r="V24" t="str">
        <f ca="1">IF($K24="","",IF(VLOOKUP(($K24&amp;INDIRECT("C"&amp;$I24)),Categories!$F:$V,V$8,FALSE)=0,"",VLOOKUP(($K24&amp;INDIRECT("C"&amp;$I24)),Categories!$F:$V,V$8,FALSE)))</f>
        <v/>
      </c>
      <c r="W24" t="str">
        <f ca="1">IF($K24="","",IF(VLOOKUP(($K24&amp;INDIRECT("C"&amp;$I24)),Categories!$F:$V,W$8,FALSE)=0,"",VLOOKUP(($K24&amp;INDIRECT("C"&amp;$I24)),Categories!$F:$V,W$8,FALSE)))</f>
        <v/>
      </c>
      <c r="X24" t="str">
        <f ca="1">IF($K24="","",IF(VLOOKUP(($K24&amp;INDIRECT("C"&amp;$I24)),Categories!$F:$V,X$8,FALSE)=0,"",VLOOKUP(($K24&amp;INDIRECT("C"&amp;$I24)),Categories!$F:$V,X$8,FALSE)))</f>
        <v/>
      </c>
      <c r="Y24" t="str">
        <f ca="1">IF($K24="","",IF(VLOOKUP(($K24&amp;INDIRECT("C"&amp;$I24)),Categories!$F:$V,Y$8,FALSE)=0,"",VLOOKUP(($K24&amp;INDIRECT("C"&amp;$I24)),Categories!$F:$V,Y$8,FALSE)))</f>
        <v/>
      </c>
      <c r="Z24" t="str">
        <f ca="1">IF($K24="","",IF(VLOOKUP(($K24&amp;INDIRECT("C"&amp;$I24)),Categories!$F:$V,Z$8,FALSE)=0,"",VLOOKUP(($K24&amp;INDIRECT("C"&amp;$I24)),Categories!$F:$V,Z$8,FALSE)))</f>
        <v/>
      </c>
      <c r="AA24" t="str">
        <f ca="1">IF($K24="","",IF(VLOOKUP(($K24&amp;INDIRECT("C"&amp;$I24)),Categories!$F:$V,AA$8,FALSE)=0,"",VLOOKUP(($K24&amp;INDIRECT("C"&amp;$I24)),Categories!$F:$V,AA$8,FALSE)))</f>
        <v/>
      </c>
    </row>
    <row r="25" spans="2:27">
      <c r="B25" s="12"/>
      <c r="C25" s="12"/>
      <c r="D25" s="17"/>
      <c r="E25" s="17"/>
      <c r="F25" s="12"/>
      <c r="G25" s="12"/>
      <c r="H25" s="12"/>
      <c r="I25" s="12">
        <f t="shared" si="2"/>
        <v>25</v>
      </c>
      <c r="J25" t="str">
        <f t="shared" ca="1" si="1"/>
        <v/>
      </c>
      <c r="K25" t="str">
        <f ca="1">IF(INDIRECT("D"&amp;$I25)="","",DATEDIF(INDIRECT("D"&amp;$I25),Categories!$A$5,"Y"))</f>
        <v/>
      </c>
      <c r="L25" t="str">
        <f ca="1">IF($K25="","",IF(VLOOKUP(($K25&amp;INDIRECT("C"&amp;$I25)),Categories!$F:$V,L$8,FALSE)=0,"",VLOOKUP(($K25&amp;INDIRECT("C"&amp;$I25)),Categories!$F:$V,L$8,FALSE)))</f>
        <v/>
      </c>
      <c r="M25" t="str">
        <f ca="1">IF($K25="","",IF(VLOOKUP(($K25&amp;INDIRECT("C"&amp;$I25)),Categories!$F:$V,M$8,FALSE)=0,"",VLOOKUP(($K25&amp;INDIRECT("C"&amp;$I25)),Categories!$F:$V,M$8,FALSE)))</f>
        <v/>
      </c>
      <c r="N25" t="str">
        <f ca="1">IF($K25="","",IF(VLOOKUP(($K25&amp;INDIRECT("C"&amp;$I25)),Categories!$F:$V,N$8,FALSE)=0,"",VLOOKUP(($K25&amp;INDIRECT("C"&amp;$I25)),Categories!$F:$V,N$8,FALSE)))</f>
        <v/>
      </c>
      <c r="O25" t="str">
        <f ca="1">IF($K25="","",IF(VLOOKUP(($K25&amp;INDIRECT("C"&amp;$I25)),Categories!$F:$V,O$8,FALSE)=0,"",VLOOKUP(($K25&amp;INDIRECT("C"&amp;$I25)),Categories!$F:$V,O$8,FALSE)))</f>
        <v/>
      </c>
      <c r="P25" t="str">
        <f ca="1">IF($K25="","",IF(VLOOKUP(($K25&amp;INDIRECT("C"&amp;$I25)),Categories!$F:$V,P$8,FALSE)=0,"",VLOOKUP(($K25&amp;INDIRECT("C"&amp;$I25)),Categories!$F:$V,P$8,FALSE)))</f>
        <v/>
      </c>
      <c r="Q25" t="str">
        <f ca="1">IF($K25="","",IF(VLOOKUP(($K25&amp;INDIRECT("C"&amp;$I25)),Categories!$F:$V,Q$8,FALSE)=0,"",VLOOKUP(($K25&amp;INDIRECT("C"&amp;$I25)),Categories!$F:$V,Q$8,FALSE)))</f>
        <v/>
      </c>
      <c r="R25" t="str">
        <f ca="1">IF($K25="","",IF(VLOOKUP(($K25&amp;INDIRECT("C"&amp;$I25)),Categories!$F:$V,R$8,FALSE)=0,"",VLOOKUP(($K25&amp;INDIRECT("C"&amp;$I25)),Categories!$F:$V,R$8,FALSE)))</f>
        <v/>
      </c>
      <c r="S25" t="str">
        <f ca="1">IF($K25="","",IF(VLOOKUP(($K25&amp;INDIRECT("C"&amp;$I25)),Categories!$F:$V,S$8,FALSE)=0,"",VLOOKUP(($K25&amp;INDIRECT("C"&amp;$I25)),Categories!$F:$V,S$8,FALSE)))</f>
        <v/>
      </c>
      <c r="T25" t="str">
        <f ca="1">IF($K25="","",IF(VLOOKUP(($K25&amp;INDIRECT("C"&amp;$I25)),Categories!$F:$V,T$8,FALSE)=0,"",VLOOKUP(($K25&amp;INDIRECT("C"&amp;$I25)),Categories!$F:$V,T$8,FALSE)))</f>
        <v/>
      </c>
      <c r="U25" t="str">
        <f ca="1">IF($K25="","",IF(VLOOKUP(($K25&amp;INDIRECT("C"&amp;$I25)),Categories!$F:$V,U$8,FALSE)=0,"",VLOOKUP(($K25&amp;INDIRECT("C"&amp;$I25)),Categories!$F:$V,U$8,FALSE)))</f>
        <v/>
      </c>
      <c r="V25" t="str">
        <f ca="1">IF($K25="","",IF(VLOOKUP(($K25&amp;INDIRECT("C"&amp;$I25)),Categories!$F:$V,V$8,FALSE)=0,"",VLOOKUP(($K25&amp;INDIRECT("C"&amp;$I25)),Categories!$F:$V,V$8,FALSE)))</f>
        <v/>
      </c>
      <c r="W25" t="str">
        <f ca="1">IF($K25="","",IF(VLOOKUP(($K25&amp;INDIRECT("C"&amp;$I25)),Categories!$F:$V,W$8,FALSE)=0,"",VLOOKUP(($K25&amp;INDIRECT("C"&amp;$I25)),Categories!$F:$V,W$8,FALSE)))</f>
        <v/>
      </c>
      <c r="X25" t="str">
        <f ca="1">IF($K25="","",IF(VLOOKUP(($K25&amp;INDIRECT("C"&amp;$I25)),Categories!$F:$V,X$8,FALSE)=0,"",VLOOKUP(($K25&amp;INDIRECT("C"&amp;$I25)),Categories!$F:$V,X$8,FALSE)))</f>
        <v/>
      </c>
      <c r="Y25" t="str">
        <f ca="1">IF($K25="","",IF(VLOOKUP(($K25&amp;INDIRECT("C"&amp;$I25)),Categories!$F:$V,Y$8,FALSE)=0,"",VLOOKUP(($K25&amp;INDIRECT("C"&amp;$I25)),Categories!$F:$V,Y$8,FALSE)))</f>
        <v/>
      </c>
      <c r="Z25" t="str">
        <f ca="1">IF($K25="","",IF(VLOOKUP(($K25&amp;INDIRECT("C"&amp;$I25)),Categories!$F:$V,Z$8,FALSE)=0,"",VLOOKUP(($K25&amp;INDIRECT("C"&amp;$I25)),Categories!$F:$V,Z$8,FALSE)))</f>
        <v/>
      </c>
      <c r="AA25" t="str">
        <f ca="1">IF($K25="","",IF(VLOOKUP(($K25&amp;INDIRECT("C"&amp;$I25)),Categories!$F:$V,AA$8,FALSE)=0,"",VLOOKUP(($K25&amp;INDIRECT("C"&amp;$I25)),Categories!$F:$V,AA$8,FALSE)))</f>
        <v/>
      </c>
    </row>
    <row r="26" spans="2:27">
      <c r="B26" s="12"/>
      <c r="C26" s="12"/>
      <c r="D26" s="17"/>
      <c r="E26" s="17"/>
      <c r="F26" s="12"/>
      <c r="G26" s="12"/>
      <c r="H26" s="12"/>
      <c r="I26" s="12">
        <f t="shared" si="2"/>
        <v>26</v>
      </c>
      <c r="J26" t="str">
        <f t="shared" ca="1" si="1"/>
        <v/>
      </c>
      <c r="K26" t="str">
        <f ca="1">IF(INDIRECT("D"&amp;$I26)="","",DATEDIF(INDIRECT("D"&amp;$I26),Categories!$A$5,"Y"))</f>
        <v/>
      </c>
      <c r="L26" t="str">
        <f ca="1">IF($K26="","",IF(VLOOKUP(($K26&amp;INDIRECT("C"&amp;$I26)),Categories!$F:$V,L$8,FALSE)=0,"",VLOOKUP(($K26&amp;INDIRECT("C"&amp;$I26)),Categories!$F:$V,L$8,FALSE)))</f>
        <v/>
      </c>
      <c r="M26" t="str">
        <f ca="1">IF($K26="","",IF(VLOOKUP(($K26&amp;INDIRECT("C"&amp;$I26)),Categories!$F:$V,M$8,FALSE)=0,"",VLOOKUP(($K26&amp;INDIRECT("C"&amp;$I26)),Categories!$F:$V,M$8,FALSE)))</f>
        <v/>
      </c>
      <c r="N26" t="str">
        <f ca="1">IF($K26="","",IF(VLOOKUP(($K26&amp;INDIRECT("C"&amp;$I26)),Categories!$F:$V,N$8,FALSE)=0,"",VLOOKUP(($K26&amp;INDIRECT("C"&amp;$I26)),Categories!$F:$V,N$8,FALSE)))</f>
        <v/>
      </c>
      <c r="O26" t="str">
        <f ca="1">IF($K26="","",IF(VLOOKUP(($K26&amp;INDIRECT("C"&amp;$I26)),Categories!$F:$V,O$8,FALSE)=0,"",VLOOKUP(($K26&amp;INDIRECT("C"&amp;$I26)),Categories!$F:$V,O$8,FALSE)))</f>
        <v/>
      </c>
      <c r="P26" t="str">
        <f ca="1">IF($K26="","",IF(VLOOKUP(($K26&amp;INDIRECT("C"&amp;$I26)),Categories!$F:$V,P$8,FALSE)=0,"",VLOOKUP(($K26&amp;INDIRECT("C"&amp;$I26)),Categories!$F:$V,P$8,FALSE)))</f>
        <v/>
      </c>
      <c r="Q26" t="str">
        <f ca="1">IF($K26="","",IF(VLOOKUP(($K26&amp;INDIRECT("C"&amp;$I26)),Categories!$F:$V,Q$8,FALSE)=0,"",VLOOKUP(($K26&amp;INDIRECT("C"&amp;$I26)),Categories!$F:$V,Q$8,FALSE)))</f>
        <v/>
      </c>
      <c r="R26" t="str">
        <f ca="1">IF($K26="","",IF(VLOOKUP(($K26&amp;INDIRECT("C"&amp;$I26)),Categories!$F:$V,R$8,FALSE)=0,"",VLOOKUP(($K26&amp;INDIRECT("C"&amp;$I26)),Categories!$F:$V,R$8,FALSE)))</f>
        <v/>
      </c>
      <c r="S26" t="str">
        <f ca="1">IF($K26="","",IF(VLOOKUP(($K26&amp;INDIRECT("C"&amp;$I26)),Categories!$F:$V,S$8,FALSE)=0,"",VLOOKUP(($K26&amp;INDIRECT("C"&amp;$I26)),Categories!$F:$V,S$8,FALSE)))</f>
        <v/>
      </c>
      <c r="T26" t="str">
        <f ca="1">IF($K26="","",IF(VLOOKUP(($K26&amp;INDIRECT("C"&amp;$I26)),Categories!$F:$V,T$8,FALSE)=0,"",VLOOKUP(($K26&amp;INDIRECT("C"&amp;$I26)),Categories!$F:$V,T$8,FALSE)))</f>
        <v/>
      </c>
      <c r="U26" t="str">
        <f ca="1">IF($K26="","",IF(VLOOKUP(($K26&amp;INDIRECT("C"&amp;$I26)),Categories!$F:$V,U$8,FALSE)=0,"",VLOOKUP(($K26&amp;INDIRECT("C"&amp;$I26)),Categories!$F:$V,U$8,FALSE)))</f>
        <v/>
      </c>
      <c r="V26" t="str">
        <f ca="1">IF($K26="","",IF(VLOOKUP(($K26&amp;INDIRECT("C"&amp;$I26)),Categories!$F:$V,V$8,FALSE)=0,"",VLOOKUP(($K26&amp;INDIRECT("C"&amp;$I26)),Categories!$F:$V,V$8,FALSE)))</f>
        <v/>
      </c>
      <c r="W26" t="str">
        <f ca="1">IF($K26="","",IF(VLOOKUP(($K26&amp;INDIRECT("C"&amp;$I26)),Categories!$F:$V,W$8,FALSE)=0,"",VLOOKUP(($K26&amp;INDIRECT("C"&amp;$I26)),Categories!$F:$V,W$8,FALSE)))</f>
        <v/>
      </c>
      <c r="X26" t="str">
        <f ca="1">IF($K26="","",IF(VLOOKUP(($K26&amp;INDIRECT("C"&amp;$I26)),Categories!$F:$V,X$8,FALSE)=0,"",VLOOKUP(($K26&amp;INDIRECT("C"&amp;$I26)),Categories!$F:$V,X$8,FALSE)))</f>
        <v/>
      </c>
      <c r="Y26" t="str">
        <f ca="1">IF($K26="","",IF(VLOOKUP(($K26&amp;INDIRECT("C"&amp;$I26)),Categories!$F:$V,Y$8,FALSE)=0,"",VLOOKUP(($K26&amp;INDIRECT("C"&amp;$I26)),Categories!$F:$V,Y$8,FALSE)))</f>
        <v/>
      </c>
      <c r="Z26" t="str">
        <f ca="1">IF($K26="","",IF(VLOOKUP(($K26&amp;INDIRECT("C"&amp;$I26)),Categories!$F:$V,Z$8,FALSE)=0,"",VLOOKUP(($K26&amp;INDIRECT("C"&amp;$I26)),Categories!$F:$V,Z$8,FALSE)))</f>
        <v/>
      </c>
      <c r="AA26" t="str">
        <f ca="1">IF($K26="","",IF(VLOOKUP(($K26&amp;INDIRECT("C"&amp;$I26)),Categories!$F:$V,AA$8,FALSE)=0,"",VLOOKUP(($K26&amp;INDIRECT("C"&amp;$I26)),Categories!$F:$V,AA$8,FALSE)))</f>
        <v/>
      </c>
    </row>
    <row r="27" spans="2:27">
      <c r="B27" s="12"/>
      <c r="C27" s="12"/>
      <c r="D27" s="17"/>
      <c r="E27" s="17"/>
      <c r="F27" s="12"/>
      <c r="G27" s="12"/>
      <c r="H27" s="12"/>
      <c r="I27" s="12">
        <f t="shared" si="2"/>
        <v>27</v>
      </c>
      <c r="J27" t="str">
        <f t="shared" ca="1" si="1"/>
        <v/>
      </c>
      <c r="K27" t="str">
        <f ca="1">IF(INDIRECT("D"&amp;$I27)="","",DATEDIF(INDIRECT("D"&amp;$I27),Categories!$A$5,"Y"))</f>
        <v/>
      </c>
      <c r="L27" t="str">
        <f ca="1">IF($K27="","",IF(VLOOKUP(($K27&amp;INDIRECT("C"&amp;$I27)),Categories!$F:$V,L$8,FALSE)=0,"",VLOOKUP(($K27&amp;INDIRECT("C"&amp;$I27)),Categories!$F:$V,L$8,FALSE)))</f>
        <v/>
      </c>
      <c r="M27" t="str">
        <f ca="1">IF($K27="","",IF(VLOOKUP(($K27&amp;INDIRECT("C"&amp;$I27)),Categories!$F:$V,M$8,FALSE)=0,"",VLOOKUP(($K27&amp;INDIRECT("C"&amp;$I27)),Categories!$F:$V,M$8,FALSE)))</f>
        <v/>
      </c>
      <c r="N27" t="str">
        <f ca="1">IF($K27="","",IF(VLOOKUP(($K27&amp;INDIRECT("C"&amp;$I27)),Categories!$F:$V,N$8,FALSE)=0,"",VLOOKUP(($K27&amp;INDIRECT("C"&amp;$I27)),Categories!$F:$V,N$8,FALSE)))</f>
        <v/>
      </c>
      <c r="O27" t="str">
        <f ca="1">IF($K27="","",IF(VLOOKUP(($K27&amp;INDIRECT("C"&amp;$I27)),Categories!$F:$V,O$8,FALSE)=0,"",VLOOKUP(($K27&amp;INDIRECT("C"&amp;$I27)),Categories!$F:$V,O$8,FALSE)))</f>
        <v/>
      </c>
      <c r="P27" t="str">
        <f ca="1">IF($K27="","",IF(VLOOKUP(($K27&amp;INDIRECT("C"&amp;$I27)),Categories!$F:$V,P$8,FALSE)=0,"",VLOOKUP(($K27&amp;INDIRECT("C"&amp;$I27)),Categories!$F:$V,P$8,FALSE)))</f>
        <v/>
      </c>
      <c r="Q27" t="str">
        <f ca="1">IF($K27="","",IF(VLOOKUP(($K27&amp;INDIRECT("C"&amp;$I27)),Categories!$F:$V,Q$8,FALSE)=0,"",VLOOKUP(($K27&amp;INDIRECT("C"&amp;$I27)),Categories!$F:$V,Q$8,FALSE)))</f>
        <v/>
      </c>
      <c r="R27" t="str">
        <f ca="1">IF($K27="","",IF(VLOOKUP(($K27&amp;INDIRECT("C"&amp;$I27)),Categories!$F:$V,R$8,FALSE)=0,"",VLOOKUP(($K27&amp;INDIRECT("C"&amp;$I27)),Categories!$F:$V,R$8,FALSE)))</f>
        <v/>
      </c>
      <c r="S27" t="str">
        <f ca="1">IF($K27="","",IF(VLOOKUP(($K27&amp;INDIRECT("C"&amp;$I27)),Categories!$F:$V,S$8,FALSE)=0,"",VLOOKUP(($K27&amp;INDIRECT("C"&amp;$I27)),Categories!$F:$V,S$8,FALSE)))</f>
        <v/>
      </c>
      <c r="T27" t="str">
        <f ca="1">IF($K27="","",IF(VLOOKUP(($K27&amp;INDIRECT("C"&amp;$I27)),Categories!$F:$V,T$8,FALSE)=0,"",VLOOKUP(($K27&amp;INDIRECT("C"&amp;$I27)),Categories!$F:$V,T$8,FALSE)))</f>
        <v/>
      </c>
      <c r="U27" t="str">
        <f ca="1">IF($K27="","",IF(VLOOKUP(($K27&amp;INDIRECT("C"&amp;$I27)),Categories!$F:$V,U$8,FALSE)=0,"",VLOOKUP(($K27&amp;INDIRECT("C"&amp;$I27)),Categories!$F:$V,U$8,FALSE)))</f>
        <v/>
      </c>
      <c r="V27" t="str">
        <f ca="1">IF($K27="","",IF(VLOOKUP(($K27&amp;INDIRECT("C"&amp;$I27)),Categories!$F:$V,V$8,FALSE)=0,"",VLOOKUP(($K27&amp;INDIRECT("C"&amp;$I27)),Categories!$F:$V,V$8,FALSE)))</f>
        <v/>
      </c>
      <c r="W27" t="str">
        <f ca="1">IF($K27="","",IF(VLOOKUP(($K27&amp;INDIRECT("C"&amp;$I27)),Categories!$F:$V,W$8,FALSE)=0,"",VLOOKUP(($K27&amp;INDIRECT("C"&amp;$I27)),Categories!$F:$V,W$8,FALSE)))</f>
        <v/>
      </c>
      <c r="X27" t="str">
        <f ca="1">IF($K27="","",IF(VLOOKUP(($K27&amp;INDIRECT("C"&amp;$I27)),Categories!$F:$V,X$8,FALSE)=0,"",VLOOKUP(($K27&amp;INDIRECT("C"&amp;$I27)),Categories!$F:$V,X$8,FALSE)))</f>
        <v/>
      </c>
      <c r="Y27" t="str">
        <f ca="1">IF($K27="","",IF(VLOOKUP(($K27&amp;INDIRECT("C"&amp;$I27)),Categories!$F:$V,Y$8,FALSE)=0,"",VLOOKUP(($K27&amp;INDIRECT("C"&amp;$I27)),Categories!$F:$V,Y$8,FALSE)))</f>
        <v/>
      </c>
      <c r="Z27" t="str">
        <f ca="1">IF($K27="","",IF(VLOOKUP(($K27&amp;INDIRECT("C"&amp;$I27)),Categories!$F:$V,Z$8,FALSE)=0,"",VLOOKUP(($K27&amp;INDIRECT("C"&amp;$I27)),Categories!$F:$V,Z$8,FALSE)))</f>
        <v/>
      </c>
      <c r="AA27" t="str">
        <f ca="1">IF($K27="","",IF(VLOOKUP(($K27&amp;INDIRECT("C"&amp;$I27)),Categories!$F:$V,AA$8,FALSE)=0,"",VLOOKUP(($K27&amp;INDIRECT("C"&amp;$I27)),Categories!$F:$V,AA$8,FALSE)))</f>
        <v/>
      </c>
    </row>
    <row r="28" spans="2:27">
      <c r="B28" s="12"/>
      <c r="C28" s="12"/>
      <c r="D28" s="17"/>
      <c r="E28" s="17"/>
      <c r="F28" s="12"/>
      <c r="G28" s="12"/>
      <c r="H28" s="12"/>
      <c r="I28" s="12">
        <f t="shared" si="2"/>
        <v>28</v>
      </c>
      <c r="J28" t="str">
        <f t="shared" ca="1" si="1"/>
        <v/>
      </c>
      <c r="K28" t="str">
        <f ca="1">IF(INDIRECT("D"&amp;$I28)="","",DATEDIF(INDIRECT("D"&amp;$I28),Categories!$A$5,"Y"))</f>
        <v/>
      </c>
      <c r="L28" t="str">
        <f ca="1">IF($K28="","",IF(VLOOKUP(($K28&amp;INDIRECT("C"&amp;$I28)),Categories!$F:$V,L$8,FALSE)=0,"",VLOOKUP(($K28&amp;INDIRECT("C"&amp;$I28)),Categories!$F:$V,L$8,FALSE)))</f>
        <v/>
      </c>
      <c r="M28" t="str">
        <f ca="1">IF($K28="","",IF(VLOOKUP(($K28&amp;INDIRECT("C"&amp;$I28)),Categories!$F:$V,M$8,FALSE)=0,"",VLOOKUP(($K28&amp;INDIRECT("C"&amp;$I28)),Categories!$F:$V,M$8,FALSE)))</f>
        <v/>
      </c>
      <c r="N28" t="str">
        <f ca="1">IF($K28="","",IF(VLOOKUP(($K28&amp;INDIRECT("C"&amp;$I28)),Categories!$F:$V,N$8,FALSE)=0,"",VLOOKUP(($K28&amp;INDIRECT("C"&amp;$I28)),Categories!$F:$V,N$8,FALSE)))</f>
        <v/>
      </c>
      <c r="O28" t="str">
        <f ca="1">IF($K28="","",IF(VLOOKUP(($K28&amp;INDIRECT("C"&amp;$I28)),Categories!$F:$V,O$8,FALSE)=0,"",VLOOKUP(($K28&amp;INDIRECT("C"&amp;$I28)),Categories!$F:$V,O$8,FALSE)))</f>
        <v/>
      </c>
      <c r="P28" t="str">
        <f ca="1">IF($K28="","",IF(VLOOKUP(($K28&amp;INDIRECT("C"&amp;$I28)),Categories!$F:$V,P$8,FALSE)=0,"",VLOOKUP(($K28&amp;INDIRECT("C"&amp;$I28)),Categories!$F:$V,P$8,FALSE)))</f>
        <v/>
      </c>
      <c r="Q28" t="str">
        <f ca="1">IF($K28="","",IF(VLOOKUP(($K28&amp;INDIRECT("C"&amp;$I28)),Categories!$F:$V,Q$8,FALSE)=0,"",VLOOKUP(($K28&amp;INDIRECT("C"&amp;$I28)),Categories!$F:$V,Q$8,FALSE)))</f>
        <v/>
      </c>
      <c r="R28" t="str">
        <f ca="1">IF($K28="","",IF(VLOOKUP(($K28&amp;INDIRECT("C"&amp;$I28)),Categories!$F:$V,R$8,FALSE)=0,"",VLOOKUP(($K28&amp;INDIRECT("C"&amp;$I28)),Categories!$F:$V,R$8,FALSE)))</f>
        <v/>
      </c>
      <c r="S28" t="str">
        <f ca="1">IF($K28="","",IF(VLOOKUP(($K28&amp;INDIRECT("C"&amp;$I28)),Categories!$F:$V,S$8,FALSE)=0,"",VLOOKUP(($K28&amp;INDIRECT("C"&amp;$I28)),Categories!$F:$V,S$8,FALSE)))</f>
        <v/>
      </c>
      <c r="T28" t="str">
        <f ca="1">IF($K28="","",IF(VLOOKUP(($K28&amp;INDIRECT("C"&amp;$I28)),Categories!$F:$V,T$8,FALSE)=0,"",VLOOKUP(($K28&amp;INDIRECT("C"&amp;$I28)),Categories!$F:$V,T$8,FALSE)))</f>
        <v/>
      </c>
      <c r="U28" t="str">
        <f ca="1">IF($K28="","",IF(VLOOKUP(($K28&amp;INDIRECT("C"&amp;$I28)),Categories!$F:$V,U$8,FALSE)=0,"",VLOOKUP(($K28&amp;INDIRECT("C"&amp;$I28)),Categories!$F:$V,U$8,FALSE)))</f>
        <v/>
      </c>
      <c r="V28" t="str">
        <f ca="1">IF($K28="","",IF(VLOOKUP(($K28&amp;INDIRECT("C"&amp;$I28)),Categories!$F:$V,V$8,FALSE)=0,"",VLOOKUP(($K28&amp;INDIRECT("C"&amp;$I28)),Categories!$F:$V,V$8,FALSE)))</f>
        <v/>
      </c>
      <c r="W28" t="str">
        <f ca="1">IF($K28="","",IF(VLOOKUP(($K28&amp;INDIRECT("C"&amp;$I28)),Categories!$F:$V,W$8,FALSE)=0,"",VLOOKUP(($K28&amp;INDIRECT("C"&amp;$I28)),Categories!$F:$V,W$8,FALSE)))</f>
        <v/>
      </c>
      <c r="X28" t="str">
        <f ca="1">IF($K28="","",IF(VLOOKUP(($K28&amp;INDIRECT("C"&amp;$I28)),Categories!$F:$V,X$8,FALSE)=0,"",VLOOKUP(($K28&amp;INDIRECT("C"&amp;$I28)),Categories!$F:$V,X$8,FALSE)))</f>
        <v/>
      </c>
      <c r="Y28" t="str">
        <f ca="1">IF($K28="","",IF(VLOOKUP(($K28&amp;INDIRECT("C"&amp;$I28)),Categories!$F:$V,Y$8,FALSE)=0,"",VLOOKUP(($K28&amp;INDIRECT("C"&amp;$I28)),Categories!$F:$V,Y$8,FALSE)))</f>
        <v/>
      </c>
      <c r="Z28" t="str">
        <f ca="1">IF($K28="","",IF(VLOOKUP(($K28&amp;INDIRECT("C"&amp;$I28)),Categories!$F:$V,Z$8,FALSE)=0,"",VLOOKUP(($K28&amp;INDIRECT("C"&amp;$I28)),Categories!$F:$V,Z$8,FALSE)))</f>
        <v/>
      </c>
      <c r="AA28" t="str">
        <f ca="1">IF($K28="","",IF(VLOOKUP(($K28&amp;INDIRECT("C"&amp;$I28)),Categories!$F:$V,AA$8,FALSE)=0,"",VLOOKUP(($K28&amp;INDIRECT("C"&amp;$I28)),Categories!$F:$V,AA$8,FALSE)))</f>
        <v/>
      </c>
    </row>
    <row r="29" spans="2:27">
      <c r="B29" s="12"/>
      <c r="C29" s="12"/>
      <c r="D29" s="17"/>
      <c r="E29" s="17"/>
      <c r="F29" s="12"/>
      <c r="G29" s="12"/>
      <c r="H29" s="12"/>
      <c r="I29" s="12">
        <f t="shared" si="2"/>
        <v>29</v>
      </c>
      <c r="J29" t="str">
        <f t="shared" ca="1" si="1"/>
        <v/>
      </c>
      <c r="K29" t="str">
        <f ca="1">IF(INDIRECT("D"&amp;$I29)="","",DATEDIF(INDIRECT("D"&amp;$I29),Categories!$A$5,"Y"))</f>
        <v/>
      </c>
      <c r="L29" t="str">
        <f ca="1">IF($K29="","",IF(VLOOKUP(($K29&amp;INDIRECT("C"&amp;$I29)),Categories!$F:$V,L$8,FALSE)=0,"",VLOOKUP(($K29&amp;INDIRECT("C"&amp;$I29)),Categories!$F:$V,L$8,FALSE)))</f>
        <v/>
      </c>
      <c r="M29" t="str">
        <f ca="1">IF($K29="","",IF(VLOOKUP(($K29&amp;INDIRECT("C"&amp;$I29)),Categories!$F:$V,M$8,FALSE)=0,"",VLOOKUP(($K29&amp;INDIRECT("C"&amp;$I29)),Categories!$F:$V,M$8,FALSE)))</f>
        <v/>
      </c>
      <c r="N29" t="str">
        <f ca="1">IF($K29="","",IF(VLOOKUP(($K29&amp;INDIRECT("C"&amp;$I29)),Categories!$F:$V,N$8,FALSE)=0,"",VLOOKUP(($K29&amp;INDIRECT("C"&amp;$I29)),Categories!$F:$V,N$8,FALSE)))</f>
        <v/>
      </c>
      <c r="O29" t="str">
        <f ca="1">IF($K29="","",IF(VLOOKUP(($K29&amp;INDIRECT("C"&amp;$I29)),Categories!$F:$V,O$8,FALSE)=0,"",VLOOKUP(($K29&amp;INDIRECT("C"&amp;$I29)),Categories!$F:$V,O$8,FALSE)))</f>
        <v/>
      </c>
      <c r="P29" t="str">
        <f ca="1">IF($K29="","",IF(VLOOKUP(($K29&amp;INDIRECT("C"&amp;$I29)),Categories!$F:$V,P$8,FALSE)=0,"",VLOOKUP(($K29&amp;INDIRECT("C"&amp;$I29)),Categories!$F:$V,P$8,FALSE)))</f>
        <v/>
      </c>
      <c r="Q29" t="str">
        <f ca="1">IF($K29="","",IF(VLOOKUP(($K29&amp;INDIRECT("C"&amp;$I29)),Categories!$F:$V,Q$8,FALSE)=0,"",VLOOKUP(($K29&amp;INDIRECT("C"&amp;$I29)),Categories!$F:$V,Q$8,FALSE)))</f>
        <v/>
      </c>
      <c r="R29" t="str">
        <f ca="1">IF($K29="","",IF(VLOOKUP(($K29&amp;INDIRECT("C"&amp;$I29)),Categories!$F:$V,R$8,FALSE)=0,"",VLOOKUP(($K29&amp;INDIRECT("C"&amp;$I29)),Categories!$F:$V,R$8,FALSE)))</f>
        <v/>
      </c>
      <c r="S29" t="str">
        <f ca="1">IF($K29="","",IF(VLOOKUP(($K29&amp;INDIRECT("C"&amp;$I29)),Categories!$F:$V,S$8,FALSE)=0,"",VLOOKUP(($K29&amp;INDIRECT("C"&amp;$I29)),Categories!$F:$V,S$8,FALSE)))</f>
        <v/>
      </c>
      <c r="T29" t="str">
        <f ca="1">IF($K29="","",IF(VLOOKUP(($K29&amp;INDIRECT("C"&amp;$I29)),Categories!$F:$V,T$8,FALSE)=0,"",VLOOKUP(($K29&amp;INDIRECT("C"&amp;$I29)),Categories!$F:$V,T$8,FALSE)))</f>
        <v/>
      </c>
      <c r="U29" t="str">
        <f ca="1">IF($K29="","",IF(VLOOKUP(($K29&amp;INDIRECT("C"&amp;$I29)),Categories!$F:$V,U$8,FALSE)=0,"",VLOOKUP(($K29&amp;INDIRECT("C"&amp;$I29)),Categories!$F:$V,U$8,FALSE)))</f>
        <v/>
      </c>
      <c r="V29" t="str">
        <f ca="1">IF($K29="","",IF(VLOOKUP(($K29&amp;INDIRECT("C"&amp;$I29)),Categories!$F:$V,V$8,FALSE)=0,"",VLOOKUP(($K29&amp;INDIRECT("C"&amp;$I29)),Categories!$F:$V,V$8,FALSE)))</f>
        <v/>
      </c>
      <c r="W29" t="str">
        <f ca="1">IF($K29="","",IF(VLOOKUP(($K29&amp;INDIRECT("C"&amp;$I29)),Categories!$F:$V,W$8,FALSE)=0,"",VLOOKUP(($K29&amp;INDIRECT("C"&amp;$I29)),Categories!$F:$V,W$8,FALSE)))</f>
        <v/>
      </c>
      <c r="X29" t="str">
        <f ca="1">IF($K29="","",IF(VLOOKUP(($K29&amp;INDIRECT("C"&amp;$I29)),Categories!$F:$V,X$8,FALSE)=0,"",VLOOKUP(($K29&amp;INDIRECT("C"&amp;$I29)),Categories!$F:$V,X$8,FALSE)))</f>
        <v/>
      </c>
      <c r="Y29" t="str">
        <f ca="1">IF($K29="","",IF(VLOOKUP(($K29&amp;INDIRECT("C"&amp;$I29)),Categories!$F:$V,Y$8,FALSE)=0,"",VLOOKUP(($K29&amp;INDIRECT("C"&amp;$I29)),Categories!$F:$V,Y$8,FALSE)))</f>
        <v/>
      </c>
      <c r="Z29" t="str">
        <f ca="1">IF($K29="","",IF(VLOOKUP(($K29&amp;INDIRECT("C"&amp;$I29)),Categories!$F:$V,Z$8,FALSE)=0,"",VLOOKUP(($K29&amp;INDIRECT("C"&amp;$I29)),Categories!$F:$V,Z$8,FALSE)))</f>
        <v/>
      </c>
      <c r="AA29" t="str">
        <f ca="1">IF($K29="","",IF(VLOOKUP(($K29&amp;INDIRECT("C"&amp;$I29)),Categories!$F:$V,AA$8,FALSE)=0,"",VLOOKUP(($K29&amp;INDIRECT("C"&amp;$I29)),Categories!$F:$V,AA$8,FALSE)))</f>
        <v/>
      </c>
    </row>
    <row r="30" spans="2:27">
      <c r="B30" s="12"/>
      <c r="C30" s="12"/>
      <c r="D30" s="17"/>
      <c r="E30" s="17"/>
      <c r="F30" s="12"/>
      <c r="G30" s="12"/>
      <c r="H30" s="12"/>
      <c r="I30" s="12">
        <f t="shared" si="2"/>
        <v>30</v>
      </c>
      <c r="J30" t="str">
        <f t="shared" ca="1" si="1"/>
        <v/>
      </c>
      <c r="K30" t="str">
        <f ca="1">IF(INDIRECT("D"&amp;$I30)="","",DATEDIF(INDIRECT("D"&amp;$I30),Categories!$A$5,"Y"))</f>
        <v/>
      </c>
      <c r="L30" t="str">
        <f ca="1">IF($K30="","",IF(VLOOKUP(($K30&amp;INDIRECT("C"&amp;$I30)),Categories!$F:$V,L$8,FALSE)=0,"",VLOOKUP(($K30&amp;INDIRECT("C"&amp;$I30)),Categories!$F:$V,L$8,FALSE)))</f>
        <v/>
      </c>
      <c r="M30" t="str">
        <f ca="1">IF($K30="","",IF(VLOOKUP(($K30&amp;INDIRECT("C"&amp;$I30)),Categories!$F:$V,M$8,FALSE)=0,"",VLOOKUP(($K30&amp;INDIRECT("C"&amp;$I30)),Categories!$F:$V,M$8,FALSE)))</f>
        <v/>
      </c>
      <c r="N30" t="str">
        <f ca="1">IF($K30="","",IF(VLOOKUP(($K30&amp;INDIRECT("C"&amp;$I30)),Categories!$F:$V,N$8,FALSE)=0,"",VLOOKUP(($K30&amp;INDIRECT("C"&amp;$I30)),Categories!$F:$V,N$8,FALSE)))</f>
        <v/>
      </c>
      <c r="O30" t="str">
        <f ca="1">IF($K30="","",IF(VLOOKUP(($K30&amp;INDIRECT("C"&amp;$I30)),Categories!$F:$V,O$8,FALSE)=0,"",VLOOKUP(($K30&amp;INDIRECT("C"&amp;$I30)),Categories!$F:$V,O$8,FALSE)))</f>
        <v/>
      </c>
      <c r="P30" t="str">
        <f ca="1">IF($K30="","",IF(VLOOKUP(($K30&amp;INDIRECT("C"&amp;$I30)),Categories!$F:$V,P$8,FALSE)=0,"",VLOOKUP(($K30&amp;INDIRECT("C"&amp;$I30)),Categories!$F:$V,P$8,FALSE)))</f>
        <v/>
      </c>
      <c r="Q30" t="str">
        <f ca="1">IF($K30="","",IF(VLOOKUP(($K30&amp;INDIRECT("C"&amp;$I30)),Categories!$F:$V,Q$8,FALSE)=0,"",VLOOKUP(($K30&amp;INDIRECT("C"&amp;$I30)),Categories!$F:$V,Q$8,FALSE)))</f>
        <v/>
      </c>
      <c r="R30" t="str">
        <f ca="1">IF($K30="","",IF(VLOOKUP(($K30&amp;INDIRECT("C"&amp;$I30)),Categories!$F:$V,R$8,FALSE)=0,"",VLOOKUP(($K30&amp;INDIRECT("C"&amp;$I30)),Categories!$F:$V,R$8,FALSE)))</f>
        <v/>
      </c>
      <c r="S30" t="str">
        <f ca="1">IF($K30="","",IF(VLOOKUP(($K30&amp;INDIRECT("C"&amp;$I30)),Categories!$F:$V,S$8,FALSE)=0,"",VLOOKUP(($K30&amp;INDIRECT("C"&amp;$I30)),Categories!$F:$V,S$8,FALSE)))</f>
        <v/>
      </c>
      <c r="T30" t="str">
        <f ca="1">IF($K30="","",IF(VLOOKUP(($K30&amp;INDIRECT("C"&amp;$I30)),Categories!$F:$V,T$8,FALSE)=0,"",VLOOKUP(($K30&amp;INDIRECT("C"&amp;$I30)),Categories!$F:$V,T$8,FALSE)))</f>
        <v/>
      </c>
      <c r="U30" t="str">
        <f ca="1">IF($K30="","",IF(VLOOKUP(($K30&amp;INDIRECT("C"&amp;$I30)),Categories!$F:$V,U$8,FALSE)=0,"",VLOOKUP(($K30&amp;INDIRECT("C"&amp;$I30)),Categories!$F:$V,U$8,FALSE)))</f>
        <v/>
      </c>
      <c r="V30" t="str">
        <f ca="1">IF($K30="","",IF(VLOOKUP(($K30&amp;INDIRECT("C"&amp;$I30)),Categories!$F:$V,V$8,FALSE)=0,"",VLOOKUP(($K30&amp;INDIRECT("C"&amp;$I30)),Categories!$F:$V,V$8,FALSE)))</f>
        <v/>
      </c>
      <c r="W30" t="str">
        <f ca="1">IF($K30="","",IF(VLOOKUP(($K30&amp;INDIRECT("C"&amp;$I30)),Categories!$F:$V,W$8,FALSE)=0,"",VLOOKUP(($K30&amp;INDIRECT("C"&amp;$I30)),Categories!$F:$V,W$8,FALSE)))</f>
        <v/>
      </c>
      <c r="X30" t="str">
        <f ca="1">IF($K30="","",IF(VLOOKUP(($K30&amp;INDIRECT("C"&amp;$I30)),Categories!$F:$V,X$8,FALSE)=0,"",VLOOKUP(($K30&amp;INDIRECT("C"&amp;$I30)),Categories!$F:$V,X$8,FALSE)))</f>
        <v/>
      </c>
      <c r="Y30" t="str">
        <f ca="1">IF($K30="","",IF(VLOOKUP(($K30&amp;INDIRECT("C"&amp;$I30)),Categories!$F:$V,Y$8,FALSE)=0,"",VLOOKUP(($K30&amp;INDIRECT("C"&amp;$I30)),Categories!$F:$V,Y$8,FALSE)))</f>
        <v/>
      </c>
      <c r="Z30" t="str">
        <f ca="1">IF($K30="","",IF(VLOOKUP(($K30&amp;INDIRECT("C"&amp;$I30)),Categories!$F:$V,Z$8,FALSE)=0,"",VLOOKUP(($K30&amp;INDIRECT("C"&amp;$I30)),Categories!$F:$V,Z$8,FALSE)))</f>
        <v/>
      </c>
      <c r="AA30" t="str">
        <f ca="1">IF($K30="","",IF(VLOOKUP(($K30&amp;INDIRECT("C"&amp;$I30)),Categories!$F:$V,AA$8,FALSE)=0,"",VLOOKUP(($K30&amp;INDIRECT("C"&amp;$I30)),Categories!$F:$V,AA$8,FALSE)))</f>
        <v/>
      </c>
    </row>
    <row r="31" spans="2:27">
      <c r="B31" s="12"/>
      <c r="C31" s="12"/>
      <c r="D31" s="17"/>
      <c r="E31" s="17"/>
      <c r="F31" s="12"/>
      <c r="G31" s="12"/>
      <c r="H31" s="12"/>
      <c r="I31" s="12">
        <f t="shared" si="2"/>
        <v>31</v>
      </c>
      <c r="J31" t="str">
        <f t="shared" ca="1" si="1"/>
        <v/>
      </c>
      <c r="K31" t="str">
        <f ca="1">IF(INDIRECT("D"&amp;$I31)="","",DATEDIF(INDIRECT("D"&amp;$I31),Categories!$A$5,"Y"))</f>
        <v/>
      </c>
      <c r="L31" t="str">
        <f ca="1">IF($K31="","",IF(VLOOKUP(($K31&amp;INDIRECT("C"&amp;$I31)),Categories!$F:$V,L$8,FALSE)=0,"",VLOOKUP(($K31&amp;INDIRECT("C"&amp;$I31)),Categories!$F:$V,L$8,FALSE)))</f>
        <v/>
      </c>
      <c r="M31" t="str">
        <f ca="1">IF($K31="","",IF(VLOOKUP(($K31&amp;INDIRECT("C"&amp;$I31)),Categories!$F:$V,M$8,FALSE)=0,"",VLOOKUP(($K31&amp;INDIRECT("C"&amp;$I31)),Categories!$F:$V,M$8,FALSE)))</f>
        <v/>
      </c>
      <c r="N31" t="str">
        <f ca="1">IF($K31="","",IF(VLOOKUP(($K31&amp;INDIRECT("C"&amp;$I31)),Categories!$F:$V,N$8,FALSE)=0,"",VLOOKUP(($K31&amp;INDIRECT("C"&amp;$I31)),Categories!$F:$V,N$8,FALSE)))</f>
        <v/>
      </c>
      <c r="O31" t="str">
        <f ca="1">IF($K31="","",IF(VLOOKUP(($K31&amp;INDIRECT("C"&amp;$I31)),Categories!$F:$V,O$8,FALSE)=0,"",VLOOKUP(($K31&amp;INDIRECT("C"&amp;$I31)),Categories!$F:$V,O$8,FALSE)))</f>
        <v/>
      </c>
      <c r="P31" t="str">
        <f ca="1">IF($K31="","",IF(VLOOKUP(($K31&amp;INDIRECT("C"&amp;$I31)),Categories!$F:$V,P$8,FALSE)=0,"",VLOOKUP(($K31&amp;INDIRECT("C"&amp;$I31)),Categories!$F:$V,P$8,FALSE)))</f>
        <v/>
      </c>
      <c r="Q31" t="str">
        <f ca="1">IF($K31="","",IF(VLOOKUP(($K31&amp;INDIRECT("C"&amp;$I31)),Categories!$F:$V,Q$8,FALSE)=0,"",VLOOKUP(($K31&amp;INDIRECT("C"&amp;$I31)),Categories!$F:$V,Q$8,FALSE)))</f>
        <v/>
      </c>
      <c r="R31" t="str">
        <f ca="1">IF($K31="","",IF(VLOOKUP(($K31&amp;INDIRECT("C"&amp;$I31)),Categories!$F:$V,R$8,FALSE)=0,"",VLOOKUP(($K31&amp;INDIRECT("C"&amp;$I31)),Categories!$F:$V,R$8,FALSE)))</f>
        <v/>
      </c>
      <c r="S31" t="str">
        <f ca="1">IF($K31="","",IF(VLOOKUP(($K31&amp;INDIRECT("C"&amp;$I31)),Categories!$F:$V,S$8,FALSE)=0,"",VLOOKUP(($K31&amp;INDIRECT("C"&amp;$I31)),Categories!$F:$V,S$8,FALSE)))</f>
        <v/>
      </c>
      <c r="T31" t="str">
        <f ca="1">IF($K31="","",IF(VLOOKUP(($K31&amp;INDIRECT("C"&amp;$I31)),Categories!$F:$V,T$8,FALSE)=0,"",VLOOKUP(($K31&amp;INDIRECT("C"&amp;$I31)),Categories!$F:$V,T$8,FALSE)))</f>
        <v/>
      </c>
      <c r="U31" t="str">
        <f ca="1">IF($K31="","",IF(VLOOKUP(($K31&amp;INDIRECT("C"&amp;$I31)),Categories!$F:$V,U$8,FALSE)=0,"",VLOOKUP(($K31&amp;INDIRECT("C"&amp;$I31)),Categories!$F:$V,U$8,FALSE)))</f>
        <v/>
      </c>
      <c r="V31" t="str">
        <f ca="1">IF($K31="","",IF(VLOOKUP(($K31&amp;INDIRECT("C"&amp;$I31)),Categories!$F:$V,V$8,FALSE)=0,"",VLOOKUP(($K31&amp;INDIRECT("C"&amp;$I31)),Categories!$F:$V,V$8,FALSE)))</f>
        <v/>
      </c>
      <c r="W31" t="str">
        <f ca="1">IF($K31="","",IF(VLOOKUP(($K31&amp;INDIRECT("C"&amp;$I31)),Categories!$F:$V,W$8,FALSE)=0,"",VLOOKUP(($K31&amp;INDIRECT("C"&amp;$I31)),Categories!$F:$V,W$8,FALSE)))</f>
        <v/>
      </c>
      <c r="X31" t="str">
        <f ca="1">IF($K31="","",IF(VLOOKUP(($K31&amp;INDIRECT("C"&amp;$I31)),Categories!$F:$V,X$8,FALSE)=0,"",VLOOKUP(($K31&amp;INDIRECT("C"&amp;$I31)),Categories!$F:$V,X$8,FALSE)))</f>
        <v/>
      </c>
      <c r="Y31" t="str">
        <f ca="1">IF($K31="","",IF(VLOOKUP(($K31&amp;INDIRECT("C"&amp;$I31)),Categories!$F:$V,Y$8,FALSE)=0,"",VLOOKUP(($K31&amp;INDIRECT("C"&amp;$I31)),Categories!$F:$V,Y$8,FALSE)))</f>
        <v/>
      </c>
      <c r="Z31" t="str">
        <f ca="1">IF($K31="","",IF(VLOOKUP(($K31&amp;INDIRECT("C"&amp;$I31)),Categories!$F:$V,Z$8,FALSE)=0,"",VLOOKUP(($K31&amp;INDIRECT("C"&amp;$I31)),Categories!$F:$V,Z$8,FALSE)))</f>
        <v/>
      </c>
      <c r="AA31" t="str">
        <f ca="1">IF($K31="","",IF(VLOOKUP(($K31&amp;INDIRECT("C"&amp;$I31)),Categories!$F:$V,AA$8,FALSE)=0,"",VLOOKUP(($K31&amp;INDIRECT("C"&amp;$I31)),Categories!$F:$V,AA$8,FALSE)))</f>
        <v/>
      </c>
    </row>
    <row r="32" spans="2:27">
      <c r="B32" s="12"/>
      <c r="C32" s="12"/>
      <c r="D32" s="17"/>
      <c r="E32" s="17"/>
      <c r="F32" s="12"/>
      <c r="G32" s="12"/>
      <c r="H32" s="12"/>
      <c r="I32" s="12">
        <f t="shared" si="2"/>
        <v>32</v>
      </c>
      <c r="J32" t="str">
        <f t="shared" ca="1" si="1"/>
        <v/>
      </c>
      <c r="K32" t="str">
        <f ca="1">IF(INDIRECT("D"&amp;$I32)="","",DATEDIF(INDIRECT("D"&amp;$I32),Categories!$A$5,"Y"))</f>
        <v/>
      </c>
      <c r="L32" t="str">
        <f ca="1">IF($K32="","",IF(VLOOKUP(($K32&amp;INDIRECT("C"&amp;$I32)),Categories!$F:$V,L$8,FALSE)=0,"",VLOOKUP(($K32&amp;INDIRECT("C"&amp;$I32)),Categories!$F:$V,L$8,FALSE)))</f>
        <v/>
      </c>
      <c r="M32" t="str">
        <f ca="1">IF($K32="","",IF(VLOOKUP(($K32&amp;INDIRECT("C"&amp;$I32)),Categories!$F:$V,M$8,FALSE)=0,"",VLOOKUP(($K32&amp;INDIRECT("C"&amp;$I32)),Categories!$F:$V,M$8,FALSE)))</f>
        <v/>
      </c>
      <c r="N32" t="str">
        <f ca="1">IF($K32="","",IF(VLOOKUP(($K32&amp;INDIRECT("C"&amp;$I32)),Categories!$F:$V,N$8,FALSE)=0,"",VLOOKUP(($K32&amp;INDIRECT("C"&amp;$I32)),Categories!$F:$V,N$8,FALSE)))</f>
        <v/>
      </c>
      <c r="O32" t="str">
        <f ca="1">IF($K32="","",IF(VLOOKUP(($K32&amp;INDIRECT("C"&amp;$I32)),Categories!$F:$V,O$8,FALSE)=0,"",VLOOKUP(($K32&amp;INDIRECT("C"&amp;$I32)),Categories!$F:$V,O$8,FALSE)))</f>
        <v/>
      </c>
      <c r="P32" t="str">
        <f ca="1">IF($K32="","",IF(VLOOKUP(($K32&amp;INDIRECT("C"&amp;$I32)),Categories!$F:$V,P$8,FALSE)=0,"",VLOOKUP(($K32&amp;INDIRECT("C"&amp;$I32)),Categories!$F:$V,P$8,FALSE)))</f>
        <v/>
      </c>
      <c r="Q32" t="str">
        <f ca="1">IF($K32="","",IF(VLOOKUP(($K32&amp;INDIRECT("C"&amp;$I32)),Categories!$F:$V,Q$8,FALSE)=0,"",VLOOKUP(($K32&amp;INDIRECT("C"&amp;$I32)),Categories!$F:$V,Q$8,FALSE)))</f>
        <v/>
      </c>
      <c r="R32" t="str">
        <f ca="1">IF($K32="","",IF(VLOOKUP(($K32&amp;INDIRECT("C"&amp;$I32)),Categories!$F:$V,R$8,FALSE)=0,"",VLOOKUP(($K32&amp;INDIRECT("C"&amp;$I32)),Categories!$F:$V,R$8,FALSE)))</f>
        <v/>
      </c>
      <c r="S32" t="str">
        <f ca="1">IF($K32="","",IF(VLOOKUP(($K32&amp;INDIRECT("C"&amp;$I32)),Categories!$F:$V,S$8,FALSE)=0,"",VLOOKUP(($K32&amp;INDIRECT("C"&amp;$I32)),Categories!$F:$V,S$8,FALSE)))</f>
        <v/>
      </c>
      <c r="T32" t="str">
        <f ca="1">IF($K32="","",IF(VLOOKUP(($K32&amp;INDIRECT("C"&amp;$I32)),Categories!$F:$V,T$8,FALSE)=0,"",VLOOKUP(($K32&amp;INDIRECT("C"&amp;$I32)),Categories!$F:$V,T$8,FALSE)))</f>
        <v/>
      </c>
      <c r="U32" t="str">
        <f ca="1">IF($K32="","",IF(VLOOKUP(($K32&amp;INDIRECT("C"&amp;$I32)),Categories!$F:$V,U$8,FALSE)=0,"",VLOOKUP(($K32&amp;INDIRECT("C"&amp;$I32)),Categories!$F:$V,U$8,FALSE)))</f>
        <v/>
      </c>
      <c r="V32" t="str">
        <f ca="1">IF($K32="","",IF(VLOOKUP(($K32&amp;INDIRECT("C"&amp;$I32)),Categories!$F:$V,V$8,FALSE)=0,"",VLOOKUP(($K32&amp;INDIRECT("C"&amp;$I32)),Categories!$F:$V,V$8,FALSE)))</f>
        <v/>
      </c>
      <c r="W32" t="str">
        <f ca="1">IF($K32="","",IF(VLOOKUP(($K32&amp;INDIRECT("C"&amp;$I32)),Categories!$F:$V,W$8,FALSE)=0,"",VLOOKUP(($K32&amp;INDIRECT("C"&amp;$I32)),Categories!$F:$V,W$8,FALSE)))</f>
        <v/>
      </c>
      <c r="X32" t="str">
        <f ca="1">IF($K32="","",IF(VLOOKUP(($K32&amp;INDIRECT("C"&amp;$I32)),Categories!$F:$V,X$8,FALSE)=0,"",VLOOKUP(($K32&amp;INDIRECT("C"&amp;$I32)),Categories!$F:$V,X$8,FALSE)))</f>
        <v/>
      </c>
      <c r="Y32" t="str">
        <f ca="1">IF($K32="","",IF(VLOOKUP(($K32&amp;INDIRECT("C"&amp;$I32)),Categories!$F:$V,Y$8,FALSE)=0,"",VLOOKUP(($K32&amp;INDIRECT("C"&amp;$I32)),Categories!$F:$V,Y$8,FALSE)))</f>
        <v/>
      </c>
      <c r="Z32" t="str">
        <f ca="1">IF($K32="","",IF(VLOOKUP(($K32&amp;INDIRECT("C"&amp;$I32)),Categories!$F:$V,Z$8,FALSE)=0,"",VLOOKUP(($K32&amp;INDIRECT("C"&amp;$I32)),Categories!$F:$V,Z$8,FALSE)))</f>
        <v/>
      </c>
      <c r="AA32" t="str">
        <f ca="1">IF($K32="","",IF(VLOOKUP(($K32&amp;INDIRECT("C"&amp;$I32)),Categories!$F:$V,AA$8,FALSE)=0,"",VLOOKUP(($K32&amp;INDIRECT("C"&amp;$I32)),Categories!$F:$V,AA$8,FALSE)))</f>
        <v/>
      </c>
    </row>
    <row r="33" spans="2:27">
      <c r="B33" s="12"/>
      <c r="C33" s="12"/>
      <c r="D33" s="17"/>
      <c r="E33" s="17"/>
      <c r="F33" s="12"/>
      <c r="G33" s="12"/>
      <c r="H33" s="12"/>
      <c r="I33" s="12">
        <f t="shared" si="2"/>
        <v>33</v>
      </c>
      <c r="J33" t="str">
        <f t="shared" ca="1" si="1"/>
        <v/>
      </c>
      <c r="K33" t="str">
        <f ca="1">IF(INDIRECT("D"&amp;$I33)="","",DATEDIF(INDIRECT("D"&amp;$I33),Categories!$A$5,"Y"))</f>
        <v/>
      </c>
      <c r="L33" t="str">
        <f ca="1">IF($K33="","",IF(VLOOKUP(($K33&amp;INDIRECT("C"&amp;$I33)),Categories!$F:$V,L$8,FALSE)=0,"",VLOOKUP(($K33&amp;INDIRECT("C"&amp;$I33)),Categories!$F:$V,L$8,FALSE)))</f>
        <v/>
      </c>
      <c r="M33" t="str">
        <f ca="1">IF($K33="","",IF(VLOOKUP(($K33&amp;INDIRECT("C"&amp;$I33)),Categories!$F:$V,M$8,FALSE)=0,"",VLOOKUP(($K33&amp;INDIRECT("C"&amp;$I33)),Categories!$F:$V,M$8,FALSE)))</f>
        <v/>
      </c>
      <c r="N33" t="str">
        <f ca="1">IF($K33="","",IF(VLOOKUP(($K33&amp;INDIRECT("C"&amp;$I33)),Categories!$F:$V,N$8,FALSE)=0,"",VLOOKUP(($K33&amp;INDIRECT("C"&amp;$I33)),Categories!$F:$V,N$8,FALSE)))</f>
        <v/>
      </c>
      <c r="O33" t="str">
        <f ca="1">IF($K33="","",IF(VLOOKUP(($K33&amp;INDIRECT("C"&amp;$I33)),Categories!$F:$V,O$8,FALSE)=0,"",VLOOKUP(($K33&amp;INDIRECT("C"&amp;$I33)),Categories!$F:$V,O$8,FALSE)))</f>
        <v/>
      </c>
      <c r="P33" t="str">
        <f ca="1">IF($K33="","",IF(VLOOKUP(($K33&amp;INDIRECT("C"&amp;$I33)),Categories!$F:$V,P$8,FALSE)=0,"",VLOOKUP(($K33&amp;INDIRECT("C"&amp;$I33)),Categories!$F:$V,P$8,FALSE)))</f>
        <v/>
      </c>
      <c r="Q33" t="str">
        <f ca="1">IF($K33="","",IF(VLOOKUP(($K33&amp;INDIRECT("C"&amp;$I33)),Categories!$F:$V,Q$8,FALSE)=0,"",VLOOKUP(($K33&amp;INDIRECT("C"&amp;$I33)),Categories!$F:$V,Q$8,FALSE)))</f>
        <v/>
      </c>
      <c r="R33" t="str">
        <f ca="1">IF($K33="","",IF(VLOOKUP(($K33&amp;INDIRECT("C"&amp;$I33)),Categories!$F:$V,R$8,FALSE)=0,"",VLOOKUP(($K33&amp;INDIRECT("C"&amp;$I33)),Categories!$F:$V,R$8,FALSE)))</f>
        <v/>
      </c>
      <c r="S33" t="str">
        <f ca="1">IF($K33="","",IF(VLOOKUP(($K33&amp;INDIRECT("C"&amp;$I33)),Categories!$F:$V,S$8,FALSE)=0,"",VLOOKUP(($K33&amp;INDIRECT("C"&amp;$I33)),Categories!$F:$V,S$8,FALSE)))</f>
        <v/>
      </c>
      <c r="T33" t="str">
        <f ca="1">IF($K33="","",IF(VLOOKUP(($K33&amp;INDIRECT("C"&amp;$I33)),Categories!$F:$V,T$8,FALSE)=0,"",VLOOKUP(($K33&amp;INDIRECT("C"&amp;$I33)),Categories!$F:$V,T$8,FALSE)))</f>
        <v/>
      </c>
      <c r="U33" t="str">
        <f ca="1">IF($K33="","",IF(VLOOKUP(($K33&amp;INDIRECT("C"&amp;$I33)),Categories!$F:$V,U$8,FALSE)=0,"",VLOOKUP(($K33&amp;INDIRECT("C"&amp;$I33)),Categories!$F:$V,U$8,FALSE)))</f>
        <v/>
      </c>
      <c r="V33" t="str">
        <f ca="1">IF($K33="","",IF(VLOOKUP(($K33&amp;INDIRECT("C"&amp;$I33)),Categories!$F:$V,V$8,FALSE)=0,"",VLOOKUP(($K33&amp;INDIRECT("C"&amp;$I33)),Categories!$F:$V,V$8,FALSE)))</f>
        <v/>
      </c>
      <c r="W33" t="str">
        <f ca="1">IF($K33="","",IF(VLOOKUP(($K33&amp;INDIRECT("C"&amp;$I33)),Categories!$F:$V,W$8,FALSE)=0,"",VLOOKUP(($K33&amp;INDIRECT("C"&amp;$I33)),Categories!$F:$V,W$8,FALSE)))</f>
        <v/>
      </c>
      <c r="X33" t="str">
        <f ca="1">IF($K33="","",IF(VLOOKUP(($K33&amp;INDIRECT("C"&amp;$I33)),Categories!$F:$V,X$8,FALSE)=0,"",VLOOKUP(($K33&amp;INDIRECT("C"&amp;$I33)),Categories!$F:$V,X$8,FALSE)))</f>
        <v/>
      </c>
      <c r="Y33" t="str">
        <f ca="1">IF($K33="","",IF(VLOOKUP(($K33&amp;INDIRECT("C"&amp;$I33)),Categories!$F:$V,Y$8,FALSE)=0,"",VLOOKUP(($K33&amp;INDIRECT("C"&amp;$I33)),Categories!$F:$V,Y$8,FALSE)))</f>
        <v/>
      </c>
      <c r="Z33" t="str">
        <f ca="1">IF($K33="","",IF(VLOOKUP(($K33&amp;INDIRECT("C"&amp;$I33)),Categories!$F:$V,Z$8,FALSE)=0,"",VLOOKUP(($K33&amp;INDIRECT("C"&amp;$I33)),Categories!$F:$V,Z$8,FALSE)))</f>
        <v/>
      </c>
      <c r="AA33" t="str">
        <f ca="1">IF($K33="","",IF(VLOOKUP(($K33&amp;INDIRECT("C"&amp;$I33)),Categories!$F:$V,AA$8,FALSE)=0,"",VLOOKUP(($K33&amp;INDIRECT("C"&amp;$I33)),Categories!$F:$V,AA$8,FALSE)))</f>
        <v/>
      </c>
    </row>
    <row r="34" spans="2:27">
      <c r="B34" s="12"/>
      <c r="C34" s="12"/>
      <c r="D34" s="17"/>
      <c r="E34" s="17"/>
      <c r="F34" s="12"/>
      <c r="G34" s="12"/>
      <c r="H34" s="12"/>
      <c r="I34" s="12">
        <f t="shared" si="2"/>
        <v>34</v>
      </c>
      <c r="J34" t="str">
        <f t="shared" ca="1" si="1"/>
        <v/>
      </c>
      <c r="K34" t="str">
        <f ca="1">IF(INDIRECT("D"&amp;$I34)="","",DATEDIF(INDIRECT("D"&amp;$I34),Categories!$A$5,"Y"))</f>
        <v/>
      </c>
      <c r="L34" t="str">
        <f ca="1">IF($K34="","",IF(VLOOKUP(($K34&amp;INDIRECT("C"&amp;$I34)),Categories!$F:$V,L$8,FALSE)=0,"",VLOOKUP(($K34&amp;INDIRECT("C"&amp;$I34)),Categories!$F:$V,L$8,FALSE)))</f>
        <v/>
      </c>
      <c r="M34" t="str">
        <f ca="1">IF($K34="","",IF(VLOOKUP(($K34&amp;INDIRECT("C"&amp;$I34)),Categories!$F:$V,M$8,FALSE)=0,"",VLOOKUP(($K34&amp;INDIRECT("C"&amp;$I34)),Categories!$F:$V,M$8,FALSE)))</f>
        <v/>
      </c>
      <c r="N34" t="str">
        <f ca="1">IF($K34="","",IF(VLOOKUP(($K34&amp;INDIRECT("C"&amp;$I34)),Categories!$F:$V,N$8,FALSE)=0,"",VLOOKUP(($K34&amp;INDIRECT("C"&amp;$I34)),Categories!$F:$V,N$8,FALSE)))</f>
        <v/>
      </c>
      <c r="O34" t="str">
        <f ca="1">IF($K34="","",IF(VLOOKUP(($K34&amp;INDIRECT("C"&amp;$I34)),Categories!$F:$V,O$8,FALSE)=0,"",VLOOKUP(($K34&amp;INDIRECT("C"&amp;$I34)),Categories!$F:$V,O$8,FALSE)))</f>
        <v/>
      </c>
      <c r="P34" t="str">
        <f ca="1">IF($K34="","",IF(VLOOKUP(($K34&amp;INDIRECT("C"&amp;$I34)),Categories!$F:$V,P$8,FALSE)=0,"",VLOOKUP(($K34&amp;INDIRECT("C"&amp;$I34)),Categories!$F:$V,P$8,FALSE)))</f>
        <v/>
      </c>
      <c r="Q34" t="str">
        <f ca="1">IF($K34="","",IF(VLOOKUP(($K34&amp;INDIRECT("C"&amp;$I34)),Categories!$F:$V,Q$8,FALSE)=0,"",VLOOKUP(($K34&amp;INDIRECT("C"&amp;$I34)),Categories!$F:$V,Q$8,FALSE)))</f>
        <v/>
      </c>
      <c r="R34" t="str">
        <f ca="1">IF($K34="","",IF(VLOOKUP(($K34&amp;INDIRECT("C"&amp;$I34)),Categories!$F:$V,R$8,FALSE)=0,"",VLOOKUP(($K34&amp;INDIRECT("C"&amp;$I34)),Categories!$F:$V,R$8,FALSE)))</f>
        <v/>
      </c>
      <c r="S34" t="str">
        <f ca="1">IF($K34="","",IF(VLOOKUP(($K34&amp;INDIRECT("C"&amp;$I34)),Categories!$F:$V,S$8,FALSE)=0,"",VLOOKUP(($K34&amp;INDIRECT("C"&amp;$I34)),Categories!$F:$V,S$8,FALSE)))</f>
        <v/>
      </c>
      <c r="T34" t="str">
        <f ca="1">IF($K34="","",IF(VLOOKUP(($K34&amp;INDIRECT("C"&amp;$I34)),Categories!$F:$V,T$8,FALSE)=0,"",VLOOKUP(($K34&amp;INDIRECT("C"&amp;$I34)),Categories!$F:$V,T$8,FALSE)))</f>
        <v/>
      </c>
      <c r="U34" t="str">
        <f ca="1">IF($K34="","",IF(VLOOKUP(($K34&amp;INDIRECT("C"&amp;$I34)),Categories!$F:$V,U$8,FALSE)=0,"",VLOOKUP(($K34&amp;INDIRECT("C"&amp;$I34)),Categories!$F:$V,U$8,FALSE)))</f>
        <v/>
      </c>
      <c r="V34" t="str">
        <f ca="1">IF($K34="","",IF(VLOOKUP(($K34&amp;INDIRECT("C"&amp;$I34)),Categories!$F:$V,V$8,FALSE)=0,"",VLOOKUP(($K34&amp;INDIRECT("C"&amp;$I34)),Categories!$F:$V,V$8,FALSE)))</f>
        <v/>
      </c>
      <c r="W34" t="str">
        <f ca="1">IF($K34="","",IF(VLOOKUP(($K34&amp;INDIRECT("C"&amp;$I34)),Categories!$F:$V,W$8,FALSE)=0,"",VLOOKUP(($K34&amp;INDIRECT("C"&amp;$I34)),Categories!$F:$V,W$8,FALSE)))</f>
        <v/>
      </c>
      <c r="X34" t="str">
        <f ca="1">IF($K34="","",IF(VLOOKUP(($K34&amp;INDIRECT("C"&amp;$I34)),Categories!$F:$V,X$8,FALSE)=0,"",VLOOKUP(($K34&amp;INDIRECT("C"&amp;$I34)),Categories!$F:$V,X$8,FALSE)))</f>
        <v/>
      </c>
      <c r="Y34" t="str">
        <f ca="1">IF($K34="","",IF(VLOOKUP(($K34&amp;INDIRECT("C"&amp;$I34)),Categories!$F:$V,Y$8,FALSE)=0,"",VLOOKUP(($K34&amp;INDIRECT("C"&amp;$I34)),Categories!$F:$V,Y$8,FALSE)))</f>
        <v/>
      </c>
      <c r="Z34" t="str">
        <f ca="1">IF($K34="","",IF(VLOOKUP(($K34&amp;INDIRECT("C"&amp;$I34)),Categories!$F:$V,Z$8,FALSE)=0,"",VLOOKUP(($K34&amp;INDIRECT("C"&amp;$I34)),Categories!$F:$V,Z$8,FALSE)))</f>
        <v/>
      </c>
      <c r="AA34" t="str">
        <f ca="1">IF($K34="","",IF(VLOOKUP(($K34&amp;INDIRECT("C"&amp;$I34)),Categories!$F:$V,AA$8,FALSE)=0,"",VLOOKUP(($K34&amp;INDIRECT("C"&amp;$I34)),Categories!$F:$V,AA$8,FALSE)))</f>
        <v/>
      </c>
    </row>
    <row r="35" spans="2:27">
      <c r="B35" s="12"/>
      <c r="C35" s="12"/>
      <c r="D35" s="17"/>
      <c r="E35" s="17"/>
      <c r="F35" s="12"/>
      <c r="G35" s="12"/>
      <c r="H35" s="12"/>
      <c r="I35" s="12">
        <f t="shared" si="2"/>
        <v>35</v>
      </c>
      <c r="J35" t="str">
        <f t="shared" ca="1" si="1"/>
        <v/>
      </c>
      <c r="K35" t="str">
        <f ca="1">IF(INDIRECT("D"&amp;$I35)="","",DATEDIF(INDIRECT("D"&amp;$I35),Categories!$A$5,"Y"))</f>
        <v/>
      </c>
      <c r="L35" t="str">
        <f ca="1">IF($K35="","",IF(VLOOKUP(($K35&amp;INDIRECT("C"&amp;$I35)),Categories!$F:$V,L$8,FALSE)=0,"",VLOOKUP(($K35&amp;INDIRECT("C"&amp;$I35)),Categories!$F:$V,L$8,FALSE)))</f>
        <v/>
      </c>
      <c r="M35" t="str">
        <f ca="1">IF($K35="","",IF(VLOOKUP(($K35&amp;INDIRECT("C"&amp;$I35)),Categories!$F:$V,M$8,FALSE)=0,"",VLOOKUP(($K35&amp;INDIRECT("C"&amp;$I35)),Categories!$F:$V,M$8,FALSE)))</f>
        <v/>
      </c>
      <c r="N35" t="str">
        <f ca="1">IF($K35="","",IF(VLOOKUP(($K35&amp;INDIRECT("C"&amp;$I35)),Categories!$F:$V,N$8,FALSE)=0,"",VLOOKUP(($K35&amp;INDIRECT("C"&amp;$I35)),Categories!$F:$V,N$8,FALSE)))</f>
        <v/>
      </c>
      <c r="O35" t="str">
        <f ca="1">IF($K35="","",IF(VLOOKUP(($K35&amp;INDIRECT("C"&amp;$I35)),Categories!$F:$V,O$8,FALSE)=0,"",VLOOKUP(($K35&amp;INDIRECT("C"&amp;$I35)),Categories!$F:$V,O$8,FALSE)))</f>
        <v/>
      </c>
      <c r="P35" t="str">
        <f ca="1">IF($K35="","",IF(VLOOKUP(($K35&amp;INDIRECT("C"&amp;$I35)),Categories!$F:$V,P$8,FALSE)=0,"",VLOOKUP(($K35&amp;INDIRECT("C"&amp;$I35)),Categories!$F:$V,P$8,FALSE)))</f>
        <v/>
      </c>
      <c r="Q35" t="str">
        <f ca="1">IF($K35="","",IF(VLOOKUP(($K35&amp;INDIRECT("C"&amp;$I35)),Categories!$F:$V,Q$8,FALSE)=0,"",VLOOKUP(($K35&amp;INDIRECT("C"&amp;$I35)),Categories!$F:$V,Q$8,FALSE)))</f>
        <v/>
      </c>
      <c r="R35" t="str">
        <f ca="1">IF($K35="","",IF(VLOOKUP(($K35&amp;INDIRECT("C"&amp;$I35)),Categories!$F:$V,R$8,FALSE)=0,"",VLOOKUP(($K35&amp;INDIRECT("C"&amp;$I35)),Categories!$F:$V,R$8,FALSE)))</f>
        <v/>
      </c>
      <c r="S35" t="str">
        <f ca="1">IF($K35="","",IF(VLOOKUP(($K35&amp;INDIRECT("C"&amp;$I35)),Categories!$F:$V,S$8,FALSE)=0,"",VLOOKUP(($K35&amp;INDIRECT("C"&amp;$I35)),Categories!$F:$V,S$8,FALSE)))</f>
        <v/>
      </c>
      <c r="T35" t="str">
        <f ca="1">IF($K35="","",IF(VLOOKUP(($K35&amp;INDIRECT("C"&amp;$I35)),Categories!$F:$V,T$8,FALSE)=0,"",VLOOKUP(($K35&amp;INDIRECT("C"&amp;$I35)),Categories!$F:$V,T$8,FALSE)))</f>
        <v/>
      </c>
      <c r="U35" t="str">
        <f ca="1">IF($K35="","",IF(VLOOKUP(($K35&amp;INDIRECT("C"&amp;$I35)),Categories!$F:$V,U$8,FALSE)=0,"",VLOOKUP(($K35&amp;INDIRECT("C"&amp;$I35)),Categories!$F:$V,U$8,FALSE)))</f>
        <v/>
      </c>
      <c r="V35" t="str">
        <f ca="1">IF($K35="","",IF(VLOOKUP(($K35&amp;INDIRECT("C"&amp;$I35)),Categories!$F:$V,V$8,FALSE)=0,"",VLOOKUP(($K35&amp;INDIRECT("C"&amp;$I35)),Categories!$F:$V,V$8,FALSE)))</f>
        <v/>
      </c>
      <c r="W35" t="str">
        <f ca="1">IF($K35="","",IF(VLOOKUP(($K35&amp;INDIRECT("C"&amp;$I35)),Categories!$F:$V,W$8,FALSE)=0,"",VLOOKUP(($K35&amp;INDIRECT("C"&amp;$I35)),Categories!$F:$V,W$8,FALSE)))</f>
        <v/>
      </c>
      <c r="X35" t="str">
        <f ca="1">IF($K35="","",IF(VLOOKUP(($K35&amp;INDIRECT("C"&amp;$I35)),Categories!$F:$V,X$8,FALSE)=0,"",VLOOKUP(($K35&amp;INDIRECT("C"&amp;$I35)),Categories!$F:$V,X$8,FALSE)))</f>
        <v/>
      </c>
      <c r="Y35" t="str">
        <f ca="1">IF($K35="","",IF(VLOOKUP(($K35&amp;INDIRECT("C"&amp;$I35)),Categories!$F:$V,Y$8,FALSE)=0,"",VLOOKUP(($K35&amp;INDIRECT("C"&amp;$I35)),Categories!$F:$V,Y$8,FALSE)))</f>
        <v/>
      </c>
      <c r="Z35" t="str">
        <f ca="1">IF($K35="","",IF(VLOOKUP(($K35&amp;INDIRECT("C"&amp;$I35)),Categories!$F:$V,Z$8,FALSE)=0,"",VLOOKUP(($K35&amp;INDIRECT("C"&amp;$I35)),Categories!$F:$V,Z$8,FALSE)))</f>
        <v/>
      </c>
      <c r="AA35" t="str">
        <f ca="1">IF($K35="","",IF(VLOOKUP(($K35&amp;INDIRECT("C"&amp;$I35)),Categories!$F:$V,AA$8,FALSE)=0,"",VLOOKUP(($K35&amp;INDIRECT("C"&amp;$I35)),Categories!$F:$V,AA$8,FALSE)))</f>
        <v/>
      </c>
    </row>
    <row r="36" spans="2:27">
      <c r="B36" s="12"/>
      <c r="C36" s="12"/>
      <c r="D36" s="17"/>
      <c r="E36" s="17"/>
      <c r="F36" s="12"/>
      <c r="G36" s="12"/>
      <c r="H36" s="12"/>
      <c r="I36" s="12">
        <f t="shared" si="2"/>
        <v>36</v>
      </c>
      <c r="J36" t="str">
        <f t="shared" ca="1" si="1"/>
        <v/>
      </c>
      <c r="K36" t="str">
        <f ca="1">IF(INDIRECT("D"&amp;$I36)="","",DATEDIF(INDIRECT("D"&amp;$I36),Categories!$A$5,"Y"))</f>
        <v/>
      </c>
      <c r="L36" t="str">
        <f ca="1">IF($K36="","",IF(VLOOKUP(($K36&amp;INDIRECT("C"&amp;$I36)),Categories!$F:$V,L$8,FALSE)=0,"",VLOOKUP(($K36&amp;INDIRECT("C"&amp;$I36)),Categories!$F:$V,L$8,FALSE)))</f>
        <v/>
      </c>
      <c r="M36" t="str">
        <f ca="1">IF($K36="","",IF(VLOOKUP(($K36&amp;INDIRECT("C"&amp;$I36)),Categories!$F:$V,M$8,FALSE)=0,"",VLOOKUP(($K36&amp;INDIRECT("C"&amp;$I36)),Categories!$F:$V,M$8,FALSE)))</f>
        <v/>
      </c>
      <c r="N36" t="str">
        <f ca="1">IF($K36="","",IF(VLOOKUP(($K36&amp;INDIRECT("C"&amp;$I36)),Categories!$F:$V,N$8,FALSE)=0,"",VLOOKUP(($K36&amp;INDIRECT("C"&amp;$I36)),Categories!$F:$V,N$8,FALSE)))</f>
        <v/>
      </c>
      <c r="O36" t="str">
        <f ca="1">IF($K36="","",IF(VLOOKUP(($K36&amp;INDIRECT("C"&amp;$I36)),Categories!$F:$V,O$8,FALSE)=0,"",VLOOKUP(($K36&amp;INDIRECT("C"&amp;$I36)),Categories!$F:$V,O$8,FALSE)))</f>
        <v/>
      </c>
      <c r="P36" t="str">
        <f ca="1">IF($K36="","",IF(VLOOKUP(($K36&amp;INDIRECT("C"&amp;$I36)),Categories!$F:$V,P$8,FALSE)=0,"",VLOOKUP(($K36&amp;INDIRECT("C"&amp;$I36)),Categories!$F:$V,P$8,FALSE)))</f>
        <v/>
      </c>
      <c r="Q36" t="str">
        <f ca="1">IF($K36="","",IF(VLOOKUP(($K36&amp;INDIRECT("C"&amp;$I36)),Categories!$F:$V,Q$8,FALSE)=0,"",VLOOKUP(($K36&amp;INDIRECT("C"&amp;$I36)),Categories!$F:$V,Q$8,FALSE)))</f>
        <v/>
      </c>
      <c r="R36" t="str">
        <f ca="1">IF($K36="","",IF(VLOOKUP(($K36&amp;INDIRECT("C"&amp;$I36)),Categories!$F:$V,R$8,FALSE)=0,"",VLOOKUP(($K36&amp;INDIRECT("C"&amp;$I36)),Categories!$F:$V,R$8,FALSE)))</f>
        <v/>
      </c>
      <c r="S36" t="str">
        <f ca="1">IF($K36="","",IF(VLOOKUP(($K36&amp;INDIRECT("C"&amp;$I36)),Categories!$F:$V,S$8,FALSE)=0,"",VLOOKUP(($K36&amp;INDIRECT("C"&amp;$I36)),Categories!$F:$V,S$8,FALSE)))</f>
        <v/>
      </c>
      <c r="T36" t="str">
        <f ca="1">IF($K36="","",IF(VLOOKUP(($K36&amp;INDIRECT("C"&amp;$I36)),Categories!$F:$V,T$8,FALSE)=0,"",VLOOKUP(($K36&amp;INDIRECT("C"&amp;$I36)),Categories!$F:$V,T$8,FALSE)))</f>
        <v/>
      </c>
      <c r="U36" t="str">
        <f ca="1">IF($K36="","",IF(VLOOKUP(($K36&amp;INDIRECT("C"&amp;$I36)),Categories!$F:$V,U$8,FALSE)=0,"",VLOOKUP(($K36&amp;INDIRECT("C"&amp;$I36)),Categories!$F:$V,U$8,FALSE)))</f>
        <v/>
      </c>
      <c r="V36" t="str">
        <f ca="1">IF($K36="","",IF(VLOOKUP(($K36&amp;INDIRECT("C"&amp;$I36)),Categories!$F:$V,V$8,FALSE)=0,"",VLOOKUP(($K36&amp;INDIRECT("C"&amp;$I36)),Categories!$F:$V,V$8,FALSE)))</f>
        <v/>
      </c>
      <c r="W36" t="str">
        <f ca="1">IF($K36="","",IF(VLOOKUP(($K36&amp;INDIRECT("C"&amp;$I36)),Categories!$F:$V,W$8,FALSE)=0,"",VLOOKUP(($K36&amp;INDIRECT("C"&amp;$I36)),Categories!$F:$V,W$8,FALSE)))</f>
        <v/>
      </c>
      <c r="X36" t="str">
        <f ca="1">IF($K36="","",IF(VLOOKUP(($K36&amp;INDIRECT("C"&amp;$I36)),Categories!$F:$V,X$8,FALSE)=0,"",VLOOKUP(($K36&amp;INDIRECT("C"&amp;$I36)),Categories!$F:$V,X$8,FALSE)))</f>
        <v/>
      </c>
      <c r="Y36" t="str">
        <f ca="1">IF($K36="","",IF(VLOOKUP(($K36&amp;INDIRECT("C"&amp;$I36)),Categories!$F:$V,Y$8,FALSE)=0,"",VLOOKUP(($K36&amp;INDIRECT("C"&amp;$I36)),Categories!$F:$V,Y$8,FALSE)))</f>
        <v/>
      </c>
      <c r="Z36" t="str">
        <f ca="1">IF($K36="","",IF(VLOOKUP(($K36&amp;INDIRECT("C"&amp;$I36)),Categories!$F:$V,Z$8,FALSE)=0,"",VLOOKUP(($K36&amp;INDIRECT("C"&amp;$I36)),Categories!$F:$V,Z$8,FALSE)))</f>
        <v/>
      </c>
      <c r="AA36" t="str">
        <f ca="1">IF($K36="","",IF(VLOOKUP(($K36&amp;INDIRECT("C"&amp;$I36)),Categories!$F:$V,AA$8,FALSE)=0,"",VLOOKUP(($K36&amp;INDIRECT("C"&amp;$I36)),Categories!$F:$V,AA$8,FALSE)))</f>
        <v/>
      </c>
    </row>
    <row r="37" spans="2:27">
      <c r="B37" s="12"/>
      <c r="C37" s="12"/>
      <c r="D37" s="20"/>
      <c r="E37" s="20"/>
      <c r="F37" s="12"/>
      <c r="G37" s="12"/>
      <c r="H37" s="12"/>
      <c r="I37" s="12">
        <f t="shared" si="2"/>
        <v>37</v>
      </c>
      <c r="J37" t="str">
        <f t="shared" ca="1" si="1"/>
        <v/>
      </c>
      <c r="K37" t="str">
        <f ca="1">IF(INDIRECT("D"&amp;$I37)="","",DATEDIF(INDIRECT("D"&amp;$I37),Categories!$A$5,"Y"))</f>
        <v/>
      </c>
      <c r="L37" t="str">
        <f ca="1">IF($K37="","",IF(VLOOKUP(($K37&amp;INDIRECT("C"&amp;$I37)),Categories!$F:$V,L$8,FALSE)=0,"",VLOOKUP(($K37&amp;INDIRECT("C"&amp;$I37)),Categories!$F:$V,L$8,FALSE)))</f>
        <v/>
      </c>
      <c r="M37" t="str">
        <f ca="1">IF($K37="","",IF(VLOOKUP(($K37&amp;INDIRECT("C"&amp;$I37)),Categories!$F:$V,M$8,FALSE)=0,"",VLOOKUP(($K37&amp;INDIRECT("C"&amp;$I37)),Categories!$F:$V,M$8,FALSE)))</f>
        <v/>
      </c>
      <c r="N37" t="str">
        <f ca="1">IF($K37="","",IF(VLOOKUP(($K37&amp;INDIRECT("C"&amp;$I37)),Categories!$F:$V,N$8,FALSE)=0,"",VLOOKUP(($K37&amp;INDIRECT("C"&amp;$I37)),Categories!$F:$V,N$8,FALSE)))</f>
        <v/>
      </c>
      <c r="O37" t="str">
        <f ca="1">IF($K37="","",IF(VLOOKUP(($K37&amp;INDIRECT("C"&amp;$I37)),Categories!$F:$V,O$8,FALSE)=0,"",VLOOKUP(($K37&amp;INDIRECT("C"&amp;$I37)),Categories!$F:$V,O$8,FALSE)))</f>
        <v/>
      </c>
      <c r="P37" t="str">
        <f ca="1">IF($K37="","",IF(VLOOKUP(($K37&amp;INDIRECT("C"&amp;$I37)),Categories!$F:$V,P$8,FALSE)=0,"",VLOOKUP(($K37&amp;INDIRECT("C"&amp;$I37)),Categories!$F:$V,P$8,FALSE)))</f>
        <v/>
      </c>
      <c r="Q37" t="str">
        <f ca="1">IF($K37="","",IF(VLOOKUP(($K37&amp;INDIRECT("C"&amp;$I37)),Categories!$F:$V,Q$8,FALSE)=0,"",VLOOKUP(($K37&amp;INDIRECT("C"&amp;$I37)),Categories!$F:$V,Q$8,FALSE)))</f>
        <v/>
      </c>
      <c r="R37" t="str">
        <f ca="1">IF($K37="","",IF(VLOOKUP(($K37&amp;INDIRECT("C"&amp;$I37)),Categories!$F:$V,R$8,FALSE)=0,"",VLOOKUP(($K37&amp;INDIRECT("C"&amp;$I37)),Categories!$F:$V,R$8,FALSE)))</f>
        <v/>
      </c>
      <c r="S37" t="str">
        <f ca="1">IF($K37="","",IF(VLOOKUP(($K37&amp;INDIRECT("C"&amp;$I37)),Categories!$F:$V,S$8,FALSE)=0,"",VLOOKUP(($K37&amp;INDIRECT("C"&amp;$I37)),Categories!$F:$V,S$8,FALSE)))</f>
        <v/>
      </c>
      <c r="T37" t="str">
        <f ca="1">IF($K37="","",IF(VLOOKUP(($K37&amp;INDIRECT("C"&amp;$I37)),Categories!$F:$V,T$8,FALSE)=0,"",VLOOKUP(($K37&amp;INDIRECT("C"&amp;$I37)),Categories!$F:$V,T$8,FALSE)))</f>
        <v/>
      </c>
      <c r="U37" t="str">
        <f ca="1">IF($K37="","",IF(VLOOKUP(($K37&amp;INDIRECT("C"&amp;$I37)),Categories!$F:$V,U$8,FALSE)=0,"",VLOOKUP(($K37&amp;INDIRECT("C"&amp;$I37)),Categories!$F:$V,U$8,FALSE)))</f>
        <v/>
      </c>
      <c r="V37" t="str">
        <f ca="1">IF($K37="","",IF(VLOOKUP(($K37&amp;INDIRECT("C"&amp;$I37)),Categories!$F:$V,V$8,FALSE)=0,"",VLOOKUP(($K37&amp;INDIRECT("C"&amp;$I37)),Categories!$F:$V,V$8,FALSE)))</f>
        <v/>
      </c>
      <c r="W37" t="str">
        <f ca="1">IF($K37="","",IF(VLOOKUP(($K37&amp;INDIRECT("C"&amp;$I37)),Categories!$F:$V,W$8,FALSE)=0,"",VLOOKUP(($K37&amp;INDIRECT("C"&amp;$I37)),Categories!$F:$V,W$8,FALSE)))</f>
        <v/>
      </c>
      <c r="X37" t="str">
        <f ca="1">IF($K37="","",IF(VLOOKUP(($K37&amp;INDIRECT("C"&amp;$I37)),Categories!$F:$V,X$8,FALSE)=0,"",VLOOKUP(($K37&amp;INDIRECT("C"&amp;$I37)),Categories!$F:$V,X$8,FALSE)))</f>
        <v/>
      </c>
      <c r="Y37" t="str">
        <f ca="1">IF($K37="","",IF(VLOOKUP(($K37&amp;INDIRECT("C"&amp;$I37)),Categories!$F:$V,Y$8,FALSE)=0,"",VLOOKUP(($K37&amp;INDIRECT("C"&amp;$I37)),Categories!$F:$V,Y$8,FALSE)))</f>
        <v/>
      </c>
      <c r="Z37" t="str">
        <f ca="1">IF($K37="","",IF(VLOOKUP(($K37&amp;INDIRECT("C"&amp;$I37)),Categories!$F:$V,Z$8,FALSE)=0,"",VLOOKUP(($K37&amp;INDIRECT("C"&amp;$I37)),Categories!$F:$V,Z$8,FALSE)))</f>
        <v/>
      </c>
      <c r="AA37" t="str">
        <f ca="1">IF($K37="","",IF(VLOOKUP(($K37&amp;INDIRECT("C"&amp;$I37)),Categories!$F:$V,AA$8,FALSE)=0,"",VLOOKUP(($K37&amp;INDIRECT("C"&amp;$I37)),Categories!$F:$V,AA$8,FALSE)))</f>
        <v/>
      </c>
    </row>
    <row r="38" spans="2:27">
      <c r="B38" s="12"/>
      <c r="C38" s="12"/>
      <c r="D38" s="17"/>
      <c r="E38" s="17"/>
      <c r="F38" s="12"/>
      <c r="G38" s="12"/>
      <c r="H38" s="12"/>
      <c r="I38" s="12">
        <f t="shared" si="2"/>
        <v>38</v>
      </c>
      <c r="J38" t="str">
        <f t="shared" ca="1" si="1"/>
        <v/>
      </c>
      <c r="K38" t="str">
        <f ca="1">IF(INDIRECT("D"&amp;$I38)="","",DATEDIF(INDIRECT("D"&amp;$I38),Categories!$A$5,"Y"))</f>
        <v/>
      </c>
      <c r="L38" t="str">
        <f ca="1">IF($K38="","",IF(VLOOKUP(($K38&amp;INDIRECT("C"&amp;$I38)),Categories!$F:$V,L$8,FALSE)=0,"",VLOOKUP(($K38&amp;INDIRECT("C"&amp;$I38)),Categories!$F:$V,L$8,FALSE)))</f>
        <v/>
      </c>
      <c r="M38" t="str">
        <f ca="1">IF($K38="","",IF(VLOOKUP(($K38&amp;INDIRECT("C"&amp;$I38)),Categories!$F:$V,M$8,FALSE)=0,"",VLOOKUP(($K38&amp;INDIRECT("C"&amp;$I38)),Categories!$F:$V,M$8,FALSE)))</f>
        <v/>
      </c>
      <c r="N38" t="str">
        <f ca="1">IF($K38="","",IF(VLOOKUP(($K38&amp;INDIRECT("C"&amp;$I38)),Categories!$F:$V,N$8,FALSE)=0,"",VLOOKUP(($K38&amp;INDIRECT("C"&amp;$I38)),Categories!$F:$V,N$8,FALSE)))</f>
        <v/>
      </c>
      <c r="O38" t="str">
        <f ca="1">IF($K38="","",IF(VLOOKUP(($K38&amp;INDIRECT("C"&amp;$I38)),Categories!$F:$V,O$8,FALSE)=0,"",VLOOKUP(($K38&amp;INDIRECT("C"&amp;$I38)),Categories!$F:$V,O$8,FALSE)))</f>
        <v/>
      </c>
      <c r="P38" t="str">
        <f ca="1">IF($K38="","",IF(VLOOKUP(($K38&amp;INDIRECT("C"&amp;$I38)),Categories!$F:$V,P$8,FALSE)=0,"",VLOOKUP(($K38&amp;INDIRECT("C"&amp;$I38)),Categories!$F:$V,P$8,FALSE)))</f>
        <v/>
      </c>
      <c r="Q38" t="str">
        <f ca="1">IF($K38="","",IF(VLOOKUP(($K38&amp;INDIRECT("C"&amp;$I38)),Categories!$F:$V,Q$8,FALSE)=0,"",VLOOKUP(($K38&amp;INDIRECT("C"&amp;$I38)),Categories!$F:$V,Q$8,FALSE)))</f>
        <v/>
      </c>
      <c r="R38" t="str">
        <f ca="1">IF($K38="","",IF(VLOOKUP(($K38&amp;INDIRECT("C"&amp;$I38)),Categories!$F:$V,R$8,FALSE)=0,"",VLOOKUP(($K38&amp;INDIRECT("C"&amp;$I38)),Categories!$F:$V,R$8,FALSE)))</f>
        <v/>
      </c>
      <c r="S38" t="str">
        <f ca="1">IF($K38="","",IF(VLOOKUP(($K38&amp;INDIRECT("C"&amp;$I38)),Categories!$F:$V,S$8,FALSE)=0,"",VLOOKUP(($K38&amp;INDIRECT("C"&amp;$I38)),Categories!$F:$V,S$8,FALSE)))</f>
        <v/>
      </c>
      <c r="T38" t="str">
        <f ca="1">IF($K38="","",IF(VLOOKUP(($K38&amp;INDIRECT("C"&amp;$I38)),Categories!$F:$V,T$8,FALSE)=0,"",VLOOKUP(($K38&amp;INDIRECT("C"&amp;$I38)),Categories!$F:$V,T$8,FALSE)))</f>
        <v/>
      </c>
      <c r="U38" t="str">
        <f ca="1">IF($K38="","",IF(VLOOKUP(($K38&amp;INDIRECT("C"&amp;$I38)),Categories!$F:$V,U$8,FALSE)=0,"",VLOOKUP(($K38&amp;INDIRECT("C"&amp;$I38)),Categories!$F:$V,U$8,FALSE)))</f>
        <v/>
      </c>
      <c r="V38" t="str">
        <f ca="1">IF($K38="","",IF(VLOOKUP(($K38&amp;INDIRECT("C"&amp;$I38)),Categories!$F:$V,V$8,FALSE)=0,"",VLOOKUP(($K38&amp;INDIRECT("C"&amp;$I38)),Categories!$F:$V,V$8,FALSE)))</f>
        <v/>
      </c>
      <c r="W38" t="str">
        <f ca="1">IF($K38="","",IF(VLOOKUP(($K38&amp;INDIRECT("C"&amp;$I38)),Categories!$F:$V,W$8,FALSE)=0,"",VLOOKUP(($K38&amp;INDIRECT("C"&amp;$I38)),Categories!$F:$V,W$8,FALSE)))</f>
        <v/>
      </c>
      <c r="X38" t="str">
        <f ca="1">IF($K38="","",IF(VLOOKUP(($K38&amp;INDIRECT("C"&amp;$I38)),Categories!$F:$V,X$8,FALSE)=0,"",VLOOKUP(($K38&amp;INDIRECT("C"&amp;$I38)),Categories!$F:$V,X$8,FALSE)))</f>
        <v/>
      </c>
      <c r="Y38" t="str">
        <f ca="1">IF($K38="","",IF(VLOOKUP(($K38&amp;INDIRECT("C"&amp;$I38)),Categories!$F:$V,Y$8,FALSE)=0,"",VLOOKUP(($K38&amp;INDIRECT("C"&amp;$I38)),Categories!$F:$V,Y$8,FALSE)))</f>
        <v/>
      </c>
      <c r="Z38" t="str">
        <f ca="1">IF($K38="","",IF(VLOOKUP(($K38&amp;INDIRECT("C"&amp;$I38)),Categories!$F:$V,Z$8,FALSE)=0,"",VLOOKUP(($K38&amp;INDIRECT("C"&amp;$I38)),Categories!$F:$V,Z$8,FALSE)))</f>
        <v/>
      </c>
      <c r="AA38" t="str">
        <f ca="1">IF($K38="","",IF(VLOOKUP(($K38&amp;INDIRECT("C"&amp;$I38)),Categories!$F:$V,AA$8,FALSE)=0,"",VLOOKUP(($K38&amp;INDIRECT("C"&amp;$I38)),Categories!$F:$V,AA$8,FALSE)))</f>
        <v/>
      </c>
    </row>
    <row r="39" spans="2:27">
      <c r="B39" s="12"/>
      <c r="C39" s="12"/>
      <c r="D39" s="17"/>
      <c r="E39" s="17"/>
      <c r="F39" s="12"/>
      <c r="G39" s="12"/>
      <c r="H39" s="12"/>
      <c r="I39" s="12">
        <f t="shared" si="2"/>
        <v>39</v>
      </c>
      <c r="J39" t="str">
        <f t="shared" ca="1" si="1"/>
        <v/>
      </c>
      <c r="K39" t="str">
        <f ca="1">IF(INDIRECT("D"&amp;$I39)="","",DATEDIF(INDIRECT("D"&amp;$I39),Categories!$A$5,"Y"))</f>
        <v/>
      </c>
      <c r="L39" t="str">
        <f ca="1">IF($K39="","",IF(VLOOKUP(($K39&amp;INDIRECT("C"&amp;$I39)),Categories!$F:$V,L$8,FALSE)=0,"",VLOOKUP(($K39&amp;INDIRECT("C"&amp;$I39)),Categories!$F:$V,L$8,FALSE)))</f>
        <v/>
      </c>
      <c r="M39" t="str">
        <f ca="1">IF($K39="","",IF(VLOOKUP(($K39&amp;INDIRECT("C"&amp;$I39)),Categories!$F:$V,M$8,FALSE)=0,"",VLOOKUP(($K39&amp;INDIRECT("C"&amp;$I39)),Categories!$F:$V,M$8,FALSE)))</f>
        <v/>
      </c>
      <c r="N39" t="str">
        <f ca="1">IF($K39="","",IF(VLOOKUP(($K39&amp;INDIRECT("C"&amp;$I39)),Categories!$F:$V,N$8,FALSE)=0,"",VLOOKUP(($K39&amp;INDIRECT("C"&amp;$I39)),Categories!$F:$V,N$8,FALSE)))</f>
        <v/>
      </c>
      <c r="O39" t="str">
        <f ca="1">IF($K39="","",IF(VLOOKUP(($K39&amp;INDIRECT("C"&amp;$I39)),Categories!$F:$V,O$8,FALSE)=0,"",VLOOKUP(($K39&amp;INDIRECT("C"&amp;$I39)),Categories!$F:$V,O$8,FALSE)))</f>
        <v/>
      </c>
      <c r="P39" t="str">
        <f ca="1">IF($K39="","",IF(VLOOKUP(($K39&amp;INDIRECT("C"&amp;$I39)),Categories!$F:$V,P$8,FALSE)=0,"",VLOOKUP(($K39&amp;INDIRECT("C"&amp;$I39)),Categories!$F:$V,P$8,FALSE)))</f>
        <v/>
      </c>
      <c r="Q39" t="str">
        <f ca="1">IF($K39="","",IF(VLOOKUP(($K39&amp;INDIRECT("C"&amp;$I39)),Categories!$F:$V,Q$8,FALSE)=0,"",VLOOKUP(($K39&amp;INDIRECT("C"&amp;$I39)),Categories!$F:$V,Q$8,FALSE)))</f>
        <v/>
      </c>
      <c r="R39" t="str">
        <f ca="1">IF($K39="","",IF(VLOOKUP(($K39&amp;INDIRECT("C"&amp;$I39)),Categories!$F:$V,R$8,FALSE)=0,"",VLOOKUP(($K39&amp;INDIRECT("C"&amp;$I39)),Categories!$F:$V,R$8,FALSE)))</f>
        <v/>
      </c>
      <c r="S39" t="str">
        <f ca="1">IF($K39="","",IF(VLOOKUP(($K39&amp;INDIRECT("C"&amp;$I39)),Categories!$F:$V,S$8,FALSE)=0,"",VLOOKUP(($K39&amp;INDIRECT("C"&amp;$I39)),Categories!$F:$V,S$8,FALSE)))</f>
        <v/>
      </c>
      <c r="T39" t="str">
        <f ca="1">IF($K39="","",IF(VLOOKUP(($K39&amp;INDIRECT("C"&amp;$I39)),Categories!$F:$V,T$8,FALSE)=0,"",VLOOKUP(($K39&amp;INDIRECT("C"&amp;$I39)),Categories!$F:$V,T$8,FALSE)))</f>
        <v/>
      </c>
      <c r="U39" t="str">
        <f ca="1">IF($K39="","",IF(VLOOKUP(($K39&amp;INDIRECT("C"&amp;$I39)),Categories!$F:$V,U$8,FALSE)=0,"",VLOOKUP(($K39&amp;INDIRECT("C"&amp;$I39)),Categories!$F:$V,U$8,FALSE)))</f>
        <v/>
      </c>
      <c r="V39" t="str">
        <f ca="1">IF($K39="","",IF(VLOOKUP(($K39&amp;INDIRECT("C"&amp;$I39)),Categories!$F:$V,V$8,FALSE)=0,"",VLOOKUP(($K39&amp;INDIRECT("C"&amp;$I39)),Categories!$F:$V,V$8,FALSE)))</f>
        <v/>
      </c>
      <c r="W39" t="str">
        <f ca="1">IF($K39="","",IF(VLOOKUP(($K39&amp;INDIRECT("C"&amp;$I39)),Categories!$F:$V,W$8,FALSE)=0,"",VLOOKUP(($K39&amp;INDIRECT("C"&amp;$I39)),Categories!$F:$V,W$8,FALSE)))</f>
        <v/>
      </c>
      <c r="X39" t="str">
        <f ca="1">IF($K39="","",IF(VLOOKUP(($K39&amp;INDIRECT("C"&amp;$I39)),Categories!$F:$V,X$8,FALSE)=0,"",VLOOKUP(($K39&amp;INDIRECT("C"&amp;$I39)),Categories!$F:$V,X$8,FALSE)))</f>
        <v/>
      </c>
      <c r="Y39" t="str">
        <f ca="1">IF($K39="","",IF(VLOOKUP(($K39&amp;INDIRECT("C"&amp;$I39)),Categories!$F:$V,Y$8,FALSE)=0,"",VLOOKUP(($K39&amp;INDIRECT("C"&amp;$I39)),Categories!$F:$V,Y$8,FALSE)))</f>
        <v/>
      </c>
      <c r="Z39" t="str">
        <f ca="1">IF($K39="","",IF(VLOOKUP(($K39&amp;INDIRECT("C"&amp;$I39)),Categories!$F:$V,Z$8,FALSE)=0,"",VLOOKUP(($K39&amp;INDIRECT("C"&amp;$I39)),Categories!$F:$V,Z$8,FALSE)))</f>
        <v/>
      </c>
      <c r="AA39" t="str">
        <f ca="1">IF($K39="","",IF(VLOOKUP(($K39&amp;INDIRECT("C"&amp;$I39)),Categories!$F:$V,AA$8,FALSE)=0,"",VLOOKUP(($K39&amp;INDIRECT("C"&amp;$I39)),Categories!$F:$V,AA$8,FALSE)))</f>
        <v/>
      </c>
    </row>
    <row r="40" spans="2:27">
      <c r="B40" s="12"/>
      <c r="C40" s="12"/>
      <c r="D40" s="17"/>
      <c r="E40" s="17"/>
      <c r="F40" s="12"/>
      <c r="G40" s="12"/>
      <c r="H40" s="12"/>
      <c r="I40" s="12">
        <f t="shared" si="2"/>
        <v>40</v>
      </c>
      <c r="J40" t="str">
        <f t="shared" ca="1" si="1"/>
        <v/>
      </c>
      <c r="K40" t="str">
        <f ca="1">IF(INDIRECT("D"&amp;$I40)="","",DATEDIF(INDIRECT("D"&amp;$I40),Categories!$A$5,"Y"))</f>
        <v/>
      </c>
      <c r="L40" t="str">
        <f ca="1">IF($K40="","",IF(VLOOKUP(($K40&amp;INDIRECT("C"&amp;$I40)),Categories!$F:$V,L$8,FALSE)=0,"",VLOOKUP(($K40&amp;INDIRECT("C"&amp;$I40)),Categories!$F:$V,L$8,FALSE)))</f>
        <v/>
      </c>
      <c r="M40" t="str">
        <f ca="1">IF($K40="","",IF(VLOOKUP(($K40&amp;INDIRECT("C"&amp;$I40)),Categories!$F:$V,M$8,FALSE)=0,"",VLOOKUP(($K40&amp;INDIRECT("C"&amp;$I40)),Categories!$F:$V,M$8,FALSE)))</f>
        <v/>
      </c>
      <c r="N40" t="str">
        <f ca="1">IF($K40="","",IF(VLOOKUP(($K40&amp;INDIRECT("C"&amp;$I40)),Categories!$F:$V,N$8,FALSE)=0,"",VLOOKUP(($K40&amp;INDIRECT("C"&amp;$I40)),Categories!$F:$V,N$8,FALSE)))</f>
        <v/>
      </c>
      <c r="O40" t="str">
        <f ca="1">IF($K40="","",IF(VLOOKUP(($K40&amp;INDIRECT("C"&amp;$I40)),Categories!$F:$V,O$8,FALSE)=0,"",VLOOKUP(($K40&amp;INDIRECT("C"&amp;$I40)),Categories!$F:$V,O$8,FALSE)))</f>
        <v/>
      </c>
      <c r="P40" t="str">
        <f ca="1">IF($K40="","",IF(VLOOKUP(($K40&amp;INDIRECT("C"&amp;$I40)),Categories!$F:$V,P$8,FALSE)=0,"",VLOOKUP(($K40&amp;INDIRECT("C"&amp;$I40)),Categories!$F:$V,P$8,FALSE)))</f>
        <v/>
      </c>
      <c r="Q40" t="str">
        <f ca="1">IF($K40="","",IF(VLOOKUP(($K40&amp;INDIRECT("C"&amp;$I40)),Categories!$F:$V,Q$8,FALSE)=0,"",VLOOKUP(($K40&amp;INDIRECT("C"&amp;$I40)),Categories!$F:$V,Q$8,FALSE)))</f>
        <v/>
      </c>
      <c r="R40" t="str">
        <f ca="1">IF($K40="","",IF(VLOOKUP(($K40&amp;INDIRECT("C"&amp;$I40)),Categories!$F:$V,R$8,FALSE)=0,"",VLOOKUP(($K40&amp;INDIRECT("C"&amp;$I40)),Categories!$F:$V,R$8,FALSE)))</f>
        <v/>
      </c>
      <c r="S40" t="str">
        <f ca="1">IF($K40="","",IF(VLOOKUP(($K40&amp;INDIRECT("C"&amp;$I40)),Categories!$F:$V,S$8,FALSE)=0,"",VLOOKUP(($K40&amp;INDIRECT("C"&amp;$I40)),Categories!$F:$V,S$8,FALSE)))</f>
        <v/>
      </c>
      <c r="T40" t="str">
        <f ca="1">IF($K40="","",IF(VLOOKUP(($K40&amp;INDIRECT("C"&amp;$I40)),Categories!$F:$V,T$8,FALSE)=0,"",VLOOKUP(($K40&amp;INDIRECT("C"&amp;$I40)),Categories!$F:$V,T$8,FALSE)))</f>
        <v/>
      </c>
      <c r="U40" t="str">
        <f ca="1">IF($K40="","",IF(VLOOKUP(($K40&amp;INDIRECT("C"&amp;$I40)),Categories!$F:$V,U$8,FALSE)=0,"",VLOOKUP(($K40&amp;INDIRECT("C"&amp;$I40)),Categories!$F:$V,U$8,FALSE)))</f>
        <v/>
      </c>
      <c r="V40" t="str">
        <f ca="1">IF($K40="","",IF(VLOOKUP(($K40&amp;INDIRECT("C"&amp;$I40)),Categories!$F:$V,V$8,FALSE)=0,"",VLOOKUP(($K40&amp;INDIRECT("C"&amp;$I40)),Categories!$F:$V,V$8,FALSE)))</f>
        <v/>
      </c>
      <c r="W40" t="str">
        <f ca="1">IF($K40="","",IF(VLOOKUP(($K40&amp;INDIRECT("C"&amp;$I40)),Categories!$F:$V,W$8,FALSE)=0,"",VLOOKUP(($K40&amp;INDIRECT("C"&amp;$I40)),Categories!$F:$V,W$8,FALSE)))</f>
        <v/>
      </c>
      <c r="X40" t="str">
        <f ca="1">IF($K40="","",IF(VLOOKUP(($K40&amp;INDIRECT("C"&amp;$I40)),Categories!$F:$V,X$8,FALSE)=0,"",VLOOKUP(($K40&amp;INDIRECT("C"&amp;$I40)),Categories!$F:$V,X$8,FALSE)))</f>
        <v/>
      </c>
      <c r="Y40" t="str">
        <f ca="1">IF($K40="","",IF(VLOOKUP(($K40&amp;INDIRECT("C"&amp;$I40)),Categories!$F:$V,Y$8,FALSE)=0,"",VLOOKUP(($K40&amp;INDIRECT("C"&amp;$I40)),Categories!$F:$V,Y$8,FALSE)))</f>
        <v/>
      </c>
      <c r="Z40" t="str">
        <f ca="1">IF($K40="","",IF(VLOOKUP(($K40&amp;INDIRECT("C"&amp;$I40)),Categories!$F:$V,Z$8,FALSE)=0,"",VLOOKUP(($K40&amp;INDIRECT("C"&amp;$I40)),Categories!$F:$V,Z$8,FALSE)))</f>
        <v/>
      </c>
      <c r="AA40" t="str">
        <f ca="1">IF($K40="","",IF(VLOOKUP(($K40&amp;INDIRECT("C"&amp;$I40)),Categories!$F:$V,AA$8,FALSE)=0,"",VLOOKUP(($K40&amp;INDIRECT("C"&amp;$I40)),Categories!$F:$V,AA$8,FALSE)))</f>
        <v/>
      </c>
    </row>
    <row r="41" spans="2:27">
      <c r="B41" s="12"/>
      <c r="C41" s="12"/>
      <c r="D41" s="17"/>
      <c r="E41" s="17"/>
      <c r="F41" s="12"/>
      <c r="G41" s="12"/>
      <c r="H41" s="12"/>
      <c r="I41" s="12">
        <f t="shared" si="2"/>
        <v>41</v>
      </c>
      <c r="J41" t="str">
        <f t="shared" ca="1" si="1"/>
        <v/>
      </c>
      <c r="K41" t="str">
        <f ca="1">IF(INDIRECT("D"&amp;$I41)="","",DATEDIF(INDIRECT("D"&amp;$I41),Categories!$A$5,"Y"))</f>
        <v/>
      </c>
      <c r="L41" t="str">
        <f ca="1">IF($K41="","",IF(VLOOKUP(($K41&amp;INDIRECT("C"&amp;$I41)),Categories!$F:$V,L$8,FALSE)=0,"",VLOOKUP(($K41&amp;INDIRECT("C"&amp;$I41)),Categories!$F:$V,L$8,FALSE)))</f>
        <v/>
      </c>
      <c r="M41" t="str">
        <f ca="1">IF($K41="","",IF(VLOOKUP(($K41&amp;INDIRECT("C"&amp;$I41)),Categories!$F:$V,M$8,FALSE)=0,"",VLOOKUP(($K41&amp;INDIRECT("C"&amp;$I41)),Categories!$F:$V,M$8,FALSE)))</f>
        <v/>
      </c>
      <c r="N41" t="str">
        <f ca="1">IF($K41="","",IF(VLOOKUP(($K41&amp;INDIRECT("C"&amp;$I41)),Categories!$F:$V,N$8,FALSE)=0,"",VLOOKUP(($K41&amp;INDIRECT("C"&amp;$I41)),Categories!$F:$V,N$8,FALSE)))</f>
        <v/>
      </c>
      <c r="O41" t="str">
        <f ca="1">IF($K41="","",IF(VLOOKUP(($K41&amp;INDIRECT("C"&amp;$I41)),Categories!$F:$V,O$8,FALSE)=0,"",VLOOKUP(($K41&amp;INDIRECT("C"&amp;$I41)),Categories!$F:$V,O$8,FALSE)))</f>
        <v/>
      </c>
      <c r="P41" t="str">
        <f ca="1">IF($K41="","",IF(VLOOKUP(($K41&amp;INDIRECT("C"&amp;$I41)),Categories!$F:$V,P$8,FALSE)=0,"",VLOOKUP(($K41&amp;INDIRECT("C"&amp;$I41)),Categories!$F:$V,P$8,FALSE)))</f>
        <v/>
      </c>
      <c r="Q41" t="str">
        <f ca="1">IF($K41="","",IF(VLOOKUP(($K41&amp;INDIRECT("C"&amp;$I41)),Categories!$F:$V,Q$8,FALSE)=0,"",VLOOKUP(($K41&amp;INDIRECT("C"&amp;$I41)),Categories!$F:$V,Q$8,FALSE)))</f>
        <v/>
      </c>
      <c r="R41" t="str">
        <f ca="1">IF($K41="","",IF(VLOOKUP(($K41&amp;INDIRECT("C"&amp;$I41)),Categories!$F:$V,R$8,FALSE)=0,"",VLOOKUP(($K41&amp;INDIRECT("C"&amp;$I41)),Categories!$F:$V,R$8,FALSE)))</f>
        <v/>
      </c>
      <c r="S41" t="str">
        <f ca="1">IF($K41="","",IF(VLOOKUP(($K41&amp;INDIRECT("C"&amp;$I41)),Categories!$F:$V,S$8,FALSE)=0,"",VLOOKUP(($K41&amp;INDIRECT("C"&amp;$I41)),Categories!$F:$V,S$8,FALSE)))</f>
        <v/>
      </c>
      <c r="T41" t="str">
        <f ca="1">IF($K41="","",IF(VLOOKUP(($K41&amp;INDIRECT("C"&amp;$I41)),Categories!$F:$V,T$8,FALSE)=0,"",VLOOKUP(($K41&amp;INDIRECT("C"&amp;$I41)),Categories!$F:$V,T$8,FALSE)))</f>
        <v/>
      </c>
      <c r="U41" t="str">
        <f ca="1">IF($K41="","",IF(VLOOKUP(($K41&amp;INDIRECT("C"&amp;$I41)),Categories!$F:$V,U$8,FALSE)=0,"",VLOOKUP(($K41&amp;INDIRECT("C"&amp;$I41)),Categories!$F:$V,U$8,FALSE)))</f>
        <v/>
      </c>
      <c r="V41" t="str">
        <f ca="1">IF($K41="","",IF(VLOOKUP(($K41&amp;INDIRECT("C"&amp;$I41)),Categories!$F:$V,V$8,FALSE)=0,"",VLOOKUP(($K41&amp;INDIRECT("C"&amp;$I41)),Categories!$F:$V,V$8,FALSE)))</f>
        <v/>
      </c>
      <c r="W41" t="str">
        <f ca="1">IF($K41="","",IF(VLOOKUP(($K41&amp;INDIRECT("C"&amp;$I41)),Categories!$F:$V,W$8,FALSE)=0,"",VLOOKUP(($K41&amp;INDIRECT("C"&amp;$I41)),Categories!$F:$V,W$8,FALSE)))</f>
        <v/>
      </c>
      <c r="X41" t="str">
        <f ca="1">IF($K41="","",IF(VLOOKUP(($K41&amp;INDIRECT("C"&amp;$I41)),Categories!$F:$V,X$8,FALSE)=0,"",VLOOKUP(($K41&amp;INDIRECT("C"&amp;$I41)),Categories!$F:$V,X$8,FALSE)))</f>
        <v/>
      </c>
      <c r="Y41" t="str">
        <f ca="1">IF($K41="","",IF(VLOOKUP(($K41&amp;INDIRECT("C"&amp;$I41)),Categories!$F:$V,Y$8,FALSE)=0,"",VLOOKUP(($K41&amp;INDIRECT("C"&amp;$I41)),Categories!$F:$V,Y$8,FALSE)))</f>
        <v/>
      </c>
      <c r="Z41" t="str">
        <f ca="1">IF($K41="","",IF(VLOOKUP(($K41&amp;INDIRECT("C"&amp;$I41)),Categories!$F:$V,Z$8,FALSE)=0,"",VLOOKUP(($K41&amp;INDIRECT("C"&amp;$I41)),Categories!$F:$V,Z$8,FALSE)))</f>
        <v/>
      </c>
      <c r="AA41" t="str">
        <f ca="1">IF($K41="","",IF(VLOOKUP(($K41&amp;INDIRECT("C"&amp;$I41)),Categories!$F:$V,AA$8,FALSE)=0,"",VLOOKUP(($K41&amp;INDIRECT("C"&amp;$I41)),Categories!$F:$V,AA$8,FALSE)))</f>
        <v/>
      </c>
    </row>
    <row r="42" spans="2:27">
      <c r="B42" s="12"/>
      <c r="C42" s="12"/>
      <c r="D42" s="17"/>
      <c r="E42" s="17"/>
      <c r="F42" s="12"/>
      <c r="G42" s="12"/>
      <c r="H42" s="12"/>
      <c r="I42" s="12">
        <f t="shared" si="2"/>
        <v>42</v>
      </c>
      <c r="J42" t="str">
        <f t="shared" ca="1" si="1"/>
        <v/>
      </c>
      <c r="K42" t="str">
        <f ca="1">IF(INDIRECT("D"&amp;$I42)="","",DATEDIF(INDIRECT("D"&amp;$I42),Categories!$A$5,"Y"))</f>
        <v/>
      </c>
      <c r="L42" t="str">
        <f ca="1">IF($K42="","",IF(VLOOKUP(($K42&amp;INDIRECT("C"&amp;$I42)),Categories!$F:$V,L$8,FALSE)=0,"",VLOOKUP(($K42&amp;INDIRECT("C"&amp;$I42)),Categories!$F:$V,L$8,FALSE)))</f>
        <v/>
      </c>
      <c r="M42" t="str">
        <f ca="1">IF($K42="","",IF(VLOOKUP(($K42&amp;INDIRECT("C"&amp;$I42)),Categories!$F:$V,M$8,FALSE)=0,"",VLOOKUP(($K42&amp;INDIRECT("C"&amp;$I42)),Categories!$F:$V,M$8,FALSE)))</f>
        <v/>
      </c>
      <c r="N42" t="str">
        <f ca="1">IF($K42="","",IF(VLOOKUP(($K42&amp;INDIRECT("C"&amp;$I42)),Categories!$F:$V,N$8,FALSE)=0,"",VLOOKUP(($K42&amp;INDIRECT("C"&amp;$I42)),Categories!$F:$V,N$8,FALSE)))</f>
        <v/>
      </c>
      <c r="O42" t="str">
        <f ca="1">IF($K42="","",IF(VLOOKUP(($K42&amp;INDIRECT("C"&amp;$I42)),Categories!$F:$V,O$8,FALSE)=0,"",VLOOKUP(($K42&amp;INDIRECT("C"&amp;$I42)),Categories!$F:$V,O$8,FALSE)))</f>
        <v/>
      </c>
      <c r="P42" t="str">
        <f ca="1">IF($K42="","",IF(VLOOKUP(($K42&amp;INDIRECT("C"&amp;$I42)),Categories!$F:$V,P$8,FALSE)=0,"",VLOOKUP(($K42&amp;INDIRECT("C"&amp;$I42)),Categories!$F:$V,P$8,FALSE)))</f>
        <v/>
      </c>
      <c r="Q42" t="str">
        <f ca="1">IF($K42="","",IF(VLOOKUP(($K42&amp;INDIRECT("C"&amp;$I42)),Categories!$F:$V,Q$8,FALSE)=0,"",VLOOKUP(($K42&amp;INDIRECT("C"&amp;$I42)),Categories!$F:$V,Q$8,FALSE)))</f>
        <v/>
      </c>
      <c r="R42" t="str">
        <f ca="1">IF($K42="","",IF(VLOOKUP(($K42&amp;INDIRECT("C"&amp;$I42)),Categories!$F:$V,R$8,FALSE)=0,"",VLOOKUP(($K42&amp;INDIRECT("C"&amp;$I42)),Categories!$F:$V,R$8,FALSE)))</f>
        <v/>
      </c>
      <c r="S42" t="str">
        <f ca="1">IF($K42="","",IF(VLOOKUP(($K42&amp;INDIRECT("C"&amp;$I42)),Categories!$F:$V,S$8,FALSE)=0,"",VLOOKUP(($K42&amp;INDIRECT("C"&amp;$I42)),Categories!$F:$V,S$8,FALSE)))</f>
        <v/>
      </c>
      <c r="T42" t="str">
        <f ca="1">IF($K42="","",IF(VLOOKUP(($K42&amp;INDIRECT("C"&amp;$I42)),Categories!$F:$V,T$8,FALSE)=0,"",VLOOKUP(($K42&amp;INDIRECT("C"&amp;$I42)),Categories!$F:$V,T$8,FALSE)))</f>
        <v/>
      </c>
      <c r="U42" t="str">
        <f ca="1">IF($K42="","",IF(VLOOKUP(($K42&amp;INDIRECT("C"&amp;$I42)),Categories!$F:$V,U$8,FALSE)=0,"",VLOOKUP(($K42&amp;INDIRECT("C"&amp;$I42)),Categories!$F:$V,U$8,FALSE)))</f>
        <v/>
      </c>
      <c r="V42" t="str">
        <f ca="1">IF($K42="","",IF(VLOOKUP(($K42&amp;INDIRECT("C"&amp;$I42)),Categories!$F:$V,V$8,FALSE)=0,"",VLOOKUP(($K42&amp;INDIRECT("C"&amp;$I42)),Categories!$F:$V,V$8,FALSE)))</f>
        <v/>
      </c>
      <c r="W42" t="str">
        <f ca="1">IF($K42="","",IF(VLOOKUP(($K42&amp;INDIRECT("C"&amp;$I42)),Categories!$F:$V,W$8,FALSE)=0,"",VLOOKUP(($K42&amp;INDIRECT("C"&amp;$I42)),Categories!$F:$V,W$8,FALSE)))</f>
        <v/>
      </c>
      <c r="X42" t="str">
        <f ca="1">IF($K42="","",IF(VLOOKUP(($K42&amp;INDIRECT("C"&amp;$I42)),Categories!$F:$V,X$8,FALSE)=0,"",VLOOKUP(($K42&amp;INDIRECT("C"&amp;$I42)),Categories!$F:$V,X$8,FALSE)))</f>
        <v/>
      </c>
      <c r="Y42" t="str">
        <f ca="1">IF($K42="","",IF(VLOOKUP(($K42&amp;INDIRECT("C"&amp;$I42)),Categories!$F:$V,Y$8,FALSE)=0,"",VLOOKUP(($K42&amp;INDIRECT("C"&amp;$I42)),Categories!$F:$V,Y$8,FALSE)))</f>
        <v/>
      </c>
      <c r="Z42" t="str">
        <f ca="1">IF($K42="","",IF(VLOOKUP(($K42&amp;INDIRECT("C"&amp;$I42)),Categories!$F:$V,Z$8,FALSE)=0,"",VLOOKUP(($K42&amp;INDIRECT("C"&amp;$I42)),Categories!$F:$V,Z$8,FALSE)))</f>
        <v/>
      </c>
      <c r="AA42" t="str">
        <f ca="1">IF($K42="","",IF(VLOOKUP(($K42&amp;INDIRECT("C"&amp;$I42)),Categories!$F:$V,AA$8,FALSE)=0,"",VLOOKUP(($K42&amp;INDIRECT("C"&amp;$I42)),Categories!$F:$V,AA$8,FALSE)))</f>
        <v/>
      </c>
    </row>
    <row r="43" spans="2:27">
      <c r="B43" s="12"/>
      <c r="C43" s="12"/>
      <c r="D43" s="17"/>
      <c r="E43" s="17"/>
      <c r="F43" s="12"/>
      <c r="G43" s="12"/>
      <c r="H43" s="12"/>
      <c r="I43" s="12">
        <f t="shared" si="2"/>
        <v>43</v>
      </c>
      <c r="J43" t="str">
        <f t="shared" ca="1" si="1"/>
        <v/>
      </c>
      <c r="K43" t="str">
        <f ca="1">IF(INDIRECT("D"&amp;$I43)="","",DATEDIF(INDIRECT("D"&amp;$I43),Categories!$A$5,"Y"))</f>
        <v/>
      </c>
      <c r="L43" t="str">
        <f ca="1">IF($K43="","",IF(VLOOKUP(($K43&amp;INDIRECT("C"&amp;$I43)),Categories!$F:$V,L$8,FALSE)=0,"",VLOOKUP(($K43&amp;INDIRECT("C"&amp;$I43)),Categories!$F:$V,L$8,FALSE)))</f>
        <v/>
      </c>
      <c r="M43" t="str">
        <f ca="1">IF($K43="","",IF(VLOOKUP(($K43&amp;INDIRECT("C"&amp;$I43)),Categories!$F:$V,M$8,FALSE)=0,"",VLOOKUP(($K43&amp;INDIRECT("C"&amp;$I43)),Categories!$F:$V,M$8,FALSE)))</f>
        <v/>
      </c>
      <c r="N43" t="str">
        <f ca="1">IF($K43="","",IF(VLOOKUP(($K43&amp;INDIRECT("C"&amp;$I43)),Categories!$F:$V,N$8,FALSE)=0,"",VLOOKUP(($K43&amp;INDIRECT("C"&amp;$I43)),Categories!$F:$V,N$8,FALSE)))</f>
        <v/>
      </c>
      <c r="O43" t="str">
        <f ca="1">IF($K43="","",IF(VLOOKUP(($K43&amp;INDIRECT("C"&amp;$I43)),Categories!$F:$V,O$8,FALSE)=0,"",VLOOKUP(($K43&amp;INDIRECT("C"&amp;$I43)),Categories!$F:$V,O$8,FALSE)))</f>
        <v/>
      </c>
      <c r="P43" t="str">
        <f ca="1">IF($K43="","",IF(VLOOKUP(($K43&amp;INDIRECT("C"&amp;$I43)),Categories!$F:$V,P$8,FALSE)=0,"",VLOOKUP(($K43&amp;INDIRECT("C"&amp;$I43)),Categories!$F:$V,P$8,FALSE)))</f>
        <v/>
      </c>
      <c r="Q43" t="str">
        <f ca="1">IF($K43="","",IF(VLOOKUP(($K43&amp;INDIRECT("C"&amp;$I43)),Categories!$F:$V,Q$8,FALSE)=0,"",VLOOKUP(($K43&amp;INDIRECT("C"&amp;$I43)),Categories!$F:$V,Q$8,FALSE)))</f>
        <v/>
      </c>
      <c r="R43" t="str">
        <f ca="1">IF($K43="","",IF(VLOOKUP(($K43&amp;INDIRECT("C"&amp;$I43)),Categories!$F:$V,R$8,FALSE)=0,"",VLOOKUP(($K43&amp;INDIRECT("C"&amp;$I43)),Categories!$F:$V,R$8,FALSE)))</f>
        <v/>
      </c>
      <c r="S43" t="str">
        <f ca="1">IF($K43="","",IF(VLOOKUP(($K43&amp;INDIRECT("C"&amp;$I43)),Categories!$F:$V,S$8,FALSE)=0,"",VLOOKUP(($K43&amp;INDIRECT("C"&amp;$I43)),Categories!$F:$V,S$8,FALSE)))</f>
        <v/>
      </c>
      <c r="T43" t="str">
        <f ca="1">IF($K43="","",IF(VLOOKUP(($K43&amp;INDIRECT("C"&amp;$I43)),Categories!$F:$V,T$8,FALSE)=0,"",VLOOKUP(($K43&amp;INDIRECT("C"&amp;$I43)),Categories!$F:$V,T$8,FALSE)))</f>
        <v/>
      </c>
      <c r="U43" t="str">
        <f ca="1">IF($K43="","",IF(VLOOKUP(($K43&amp;INDIRECT("C"&amp;$I43)),Categories!$F:$V,U$8,FALSE)=0,"",VLOOKUP(($K43&amp;INDIRECT("C"&amp;$I43)),Categories!$F:$V,U$8,FALSE)))</f>
        <v/>
      </c>
      <c r="V43" t="str">
        <f ca="1">IF($K43="","",IF(VLOOKUP(($K43&amp;INDIRECT("C"&amp;$I43)),Categories!$F:$V,V$8,FALSE)=0,"",VLOOKUP(($K43&amp;INDIRECT("C"&amp;$I43)),Categories!$F:$V,V$8,FALSE)))</f>
        <v/>
      </c>
      <c r="W43" t="str">
        <f ca="1">IF($K43="","",IF(VLOOKUP(($K43&amp;INDIRECT("C"&amp;$I43)),Categories!$F:$V,W$8,FALSE)=0,"",VLOOKUP(($K43&amp;INDIRECT("C"&amp;$I43)),Categories!$F:$V,W$8,FALSE)))</f>
        <v/>
      </c>
      <c r="X43" t="str">
        <f ca="1">IF($K43="","",IF(VLOOKUP(($K43&amp;INDIRECT("C"&amp;$I43)),Categories!$F:$V,X$8,FALSE)=0,"",VLOOKUP(($K43&amp;INDIRECT("C"&amp;$I43)),Categories!$F:$V,X$8,FALSE)))</f>
        <v/>
      </c>
      <c r="Y43" t="str">
        <f ca="1">IF($K43="","",IF(VLOOKUP(($K43&amp;INDIRECT("C"&amp;$I43)),Categories!$F:$V,Y$8,FALSE)=0,"",VLOOKUP(($K43&amp;INDIRECT("C"&amp;$I43)),Categories!$F:$V,Y$8,FALSE)))</f>
        <v/>
      </c>
      <c r="Z43" t="str">
        <f ca="1">IF($K43="","",IF(VLOOKUP(($K43&amp;INDIRECT("C"&amp;$I43)),Categories!$F:$V,Z$8,FALSE)=0,"",VLOOKUP(($K43&amp;INDIRECT("C"&amp;$I43)),Categories!$F:$V,Z$8,FALSE)))</f>
        <v/>
      </c>
      <c r="AA43" t="str">
        <f ca="1">IF($K43="","",IF(VLOOKUP(($K43&amp;INDIRECT("C"&amp;$I43)),Categories!$F:$V,AA$8,FALSE)=0,"",VLOOKUP(($K43&amp;INDIRECT("C"&amp;$I43)),Categories!$F:$V,AA$8,FALSE)))</f>
        <v/>
      </c>
    </row>
    <row r="44" spans="2:27">
      <c r="B44" s="12"/>
      <c r="C44" s="12"/>
      <c r="D44" s="17"/>
      <c r="E44" s="17"/>
      <c r="F44" s="12"/>
      <c r="G44" s="12"/>
      <c r="H44" s="12"/>
      <c r="I44" s="12">
        <f t="shared" si="2"/>
        <v>44</v>
      </c>
      <c r="J44" t="str">
        <f t="shared" ca="1" si="1"/>
        <v/>
      </c>
      <c r="K44" t="str">
        <f ca="1">IF(INDIRECT("D"&amp;$I44)="","",DATEDIF(INDIRECT("D"&amp;$I44),Categories!$A$5,"Y"))</f>
        <v/>
      </c>
      <c r="L44" t="str">
        <f ca="1">IF($K44="","",IF(VLOOKUP(($K44&amp;INDIRECT("C"&amp;$I44)),Categories!$F:$V,L$8,FALSE)=0,"",VLOOKUP(($K44&amp;INDIRECT("C"&amp;$I44)),Categories!$F:$V,L$8,FALSE)))</f>
        <v/>
      </c>
      <c r="M44" t="str">
        <f ca="1">IF($K44="","",IF(VLOOKUP(($K44&amp;INDIRECT("C"&amp;$I44)),Categories!$F:$V,M$8,FALSE)=0,"",VLOOKUP(($K44&amp;INDIRECT("C"&amp;$I44)),Categories!$F:$V,M$8,FALSE)))</f>
        <v/>
      </c>
      <c r="N44" t="str">
        <f ca="1">IF($K44="","",IF(VLOOKUP(($K44&amp;INDIRECT("C"&amp;$I44)),Categories!$F:$V,N$8,FALSE)=0,"",VLOOKUP(($K44&amp;INDIRECT("C"&amp;$I44)),Categories!$F:$V,N$8,FALSE)))</f>
        <v/>
      </c>
      <c r="O44" t="str">
        <f ca="1">IF($K44="","",IF(VLOOKUP(($K44&amp;INDIRECT("C"&amp;$I44)),Categories!$F:$V,O$8,FALSE)=0,"",VLOOKUP(($K44&amp;INDIRECT("C"&amp;$I44)),Categories!$F:$V,O$8,FALSE)))</f>
        <v/>
      </c>
      <c r="P44" t="str">
        <f ca="1">IF($K44="","",IF(VLOOKUP(($K44&amp;INDIRECT("C"&amp;$I44)),Categories!$F:$V,P$8,FALSE)=0,"",VLOOKUP(($K44&amp;INDIRECT("C"&amp;$I44)),Categories!$F:$V,P$8,FALSE)))</f>
        <v/>
      </c>
      <c r="Q44" t="str">
        <f ca="1">IF($K44="","",IF(VLOOKUP(($K44&amp;INDIRECT("C"&amp;$I44)),Categories!$F:$V,Q$8,FALSE)=0,"",VLOOKUP(($K44&amp;INDIRECT("C"&amp;$I44)),Categories!$F:$V,Q$8,FALSE)))</f>
        <v/>
      </c>
      <c r="R44" t="str">
        <f ca="1">IF($K44="","",IF(VLOOKUP(($K44&amp;INDIRECT("C"&amp;$I44)),Categories!$F:$V,R$8,FALSE)=0,"",VLOOKUP(($K44&amp;INDIRECT("C"&amp;$I44)),Categories!$F:$V,R$8,FALSE)))</f>
        <v/>
      </c>
      <c r="S44" t="str">
        <f ca="1">IF($K44="","",IF(VLOOKUP(($K44&amp;INDIRECT("C"&amp;$I44)),Categories!$F:$V,S$8,FALSE)=0,"",VLOOKUP(($K44&amp;INDIRECT("C"&amp;$I44)),Categories!$F:$V,S$8,FALSE)))</f>
        <v/>
      </c>
      <c r="T44" t="str">
        <f ca="1">IF($K44="","",IF(VLOOKUP(($K44&amp;INDIRECT("C"&amp;$I44)),Categories!$F:$V,T$8,FALSE)=0,"",VLOOKUP(($K44&amp;INDIRECT("C"&amp;$I44)),Categories!$F:$V,T$8,FALSE)))</f>
        <v/>
      </c>
      <c r="U44" t="str">
        <f ca="1">IF($K44="","",IF(VLOOKUP(($K44&amp;INDIRECT("C"&amp;$I44)),Categories!$F:$V,U$8,FALSE)=0,"",VLOOKUP(($K44&amp;INDIRECT("C"&amp;$I44)),Categories!$F:$V,U$8,FALSE)))</f>
        <v/>
      </c>
      <c r="V44" t="str">
        <f ca="1">IF($K44="","",IF(VLOOKUP(($K44&amp;INDIRECT("C"&amp;$I44)),Categories!$F:$V,V$8,FALSE)=0,"",VLOOKUP(($K44&amp;INDIRECT("C"&amp;$I44)),Categories!$F:$V,V$8,FALSE)))</f>
        <v/>
      </c>
      <c r="W44" t="str">
        <f ca="1">IF($K44="","",IF(VLOOKUP(($K44&amp;INDIRECT("C"&amp;$I44)),Categories!$F:$V,W$8,FALSE)=0,"",VLOOKUP(($K44&amp;INDIRECT("C"&amp;$I44)),Categories!$F:$V,W$8,FALSE)))</f>
        <v/>
      </c>
      <c r="X44" t="str">
        <f ca="1">IF($K44="","",IF(VLOOKUP(($K44&amp;INDIRECT("C"&amp;$I44)),Categories!$F:$V,X$8,FALSE)=0,"",VLOOKUP(($K44&amp;INDIRECT("C"&amp;$I44)),Categories!$F:$V,X$8,FALSE)))</f>
        <v/>
      </c>
      <c r="Y44" t="str">
        <f ca="1">IF($K44="","",IF(VLOOKUP(($K44&amp;INDIRECT("C"&amp;$I44)),Categories!$F:$V,Y$8,FALSE)=0,"",VLOOKUP(($K44&amp;INDIRECT("C"&amp;$I44)),Categories!$F:$V,Y$8,FALSE)))</f>
        <v/>
      </c>
      <c r="Z44" t="str">
        <f ca="1">IF($K44="","",IF(VLOOKUP(($K44&amp;INDIRECT("C"&amp;$I44)),Categories!$F:$V,Z$8,FALSE)=0,"",VLOOKUP(($K44&amp;INDIRECT("C"&amp;$I44)),Categories!$F:$V,Z$8,FALSE)))</f>
        <v/>
      </c>
      <c r="AA44" t="str">
        <f ca="1">IF($K44="","",IF(VLOOKUP(($K44&amp;INDIRECT("C"&amp;$I44)),Categories!$F:$V,AA$8,FALSE)=0,"",VLOOKUP(($K44&amp;INDIRECT("C"&amp;$I44)),Categories!$F:$V,AA$8,FALSE)))</f>
        <v/>
      </c>
    </row>
    <row r="45" spans="2:27">
      <c r="B45" s="12"/>
      <c r="C45" s="12"/>
      <c r="D45" s="17"/>
      <c r="E45" s="17"/>
      <c r="F45" s="12"/>
      <c r="G45" s="12"/>
      <c r="H45" s="12"/>
      <c r="I45" s="12">
        <f t="shared" si="2"/>
        <v>45</v>
      </c>
      <c r="J45" t="str">
        <f t="shared" ca="1" si="1"/>
        <v/>
      </c>
      <c r="K45" t="str">
        <f ca="1">IF(INDIRECT("D"&amp;$I45)="","",DATEDIF(INDIRECT("D"&amp;$I45),Categories!$A$5,"Y"))</f>
        <v/>
      </c>
      <c r="L45" t="str">
        <f ca="1">IF($K45="","",IF(VLOOKUP(($K45&amp;INDIRECT("C"&amp;$I45)),Categories!$F:$V,L$8,FALSE)=0,"",VLOOKUP(($K45&amp;INDIRECT("C"&amp;$I45)),Categories!$F:$V,L$8,FALSE)))</f>
        <v/>
      </c>
      <c r="M45" t="str">
        <f ca="1">IF($K45="","",IF(VLOOKUP(($K45&amp;INDIRECT("C"&amp;$I45)),Categories!$F:$V,M$8,FALSE)=0,"",VLOOKUP(($K45&amp;INDIRECT("C"&amp;$I45)),Categories!$F:$V,M$8,FALSE)))</f>
        <v/>
      </c>
      <c r="N45" t="str">
        <f ca="1">IF($K45="","",IF(VLOOKUP(($K45&amp;INDIRECT("C"&amp;$I45)),Categories!$F:$V,N$8,FALSE)=0,"",VLOOKUP(($K45&amp;INDIRECT("C"&amp;$I45)),Categories!$F:$V,N$8,FALSE)))</f>
        <v/>
      </c>
      <c r="O45" t="str">
        <f ca="1">IF($K45="","",IF(VLOOKUP(($K45&amp;INDIRECT("C"&amp;$I45)),Categories!$F:$V,O$8,FALSE)=0,"",VLOOKUP(($K45&amp;INDIRECT("C"&amp;$I45)),Categories!$F:$V,O$8,FALSE)))</f>
        <v/>
      </c>
      <c r="P45" t="str">
        <f ca="1">IF($K45="","",IF(VLOOKUP(($K45&amp;INDIRECT("C"&amp;$I45)),Categories!$F:$V,P$8,FALSE)=0,"",VLOOKUP(($K45&amp;INDIRECT("C"&amp;$I45)),Categories!$F:$V,P$8,FALSE)))</f>
        <v/>
      </c>
      <c r="Q45" t="str">
        <f ca="1">IF($K45="","",IF(VLOOKUP(($K45&amp;INDIRECT("C"&amp;$I45)),Categories!$F:$V,Q$8,FALSE)=0,"",VLOOKUP(($K45&amp;INDIRECT("C"&amp;$I45)),Categories!$F:$V,Q$8,FALSE)))</f>
        <v/>
      </c>
      <c r="R45" t="str">
        <f ca="1">IF($K45="","",IF(VLOOKUP(($K45&amp;INDIRECT("C"&amp;$I45)),Categories!$F:$V,R$8,FALSE)=0,"",VLOOKUP(($K45&amp;INDIRECT("C"&amp;$I45)),Categories!$F:$V,R$8,FALSE)))</f>
        <v/>
      </c>
      <c r="S45" t="str">
        <f ca="1">IF($K45="","",IF(VLOOKUP(($K45&amp;INDIRECT("C"&amp;$I45)),Categories!$F:$V,S$8,FALSE)=0,"",VLOOKUP(($K45&amp;INDIRECT("C"&amp;$I45)),Categories!$F:$V,S$8,FALSE)))</f>
        <v/>
      </c>
      <c r="T45" t="str">
        <f ca="1">IF($K45="","",IF(VLOOKUP(($K45&amp;INDIRECT("C"&amp;$I45)),Categories!$F:$V,T$8,FALSE)=0,"",VLOOKUP(($K45&amp;INDIRECT("C"&amp;$I45)),Categories!$F:$V,T$8,FALSE)))</f>
        <v/>
      </c>
      <c r="U45" t="str">
        <f ca="1">IF($K45="","",IF(VLOOKUP(($K45&amp;INDIRECT("C"&amp;$I45)),Categories!$F:$V,U$8,FALSE)=0,"",VLOOKUP(($K45&amp;INDIRECT("C"&amp;$I45)),Categories!$F:$V,U$8,FALSE)))</f>
        <v/>
      </c>
      <c r="V45" t="str">
        <f ca="1">IF($K45="","",IF(VLOOKUP(($K45&amp;INDIRECT("C"&amp;$I45)),Categories!$F:$V,V$8,FALSE)=0,"",VLOOKUP(($K45&amp;INDIRECT("C"&amp;$I45)),Categories!$F:$V,V$8,FALSE)))</f>
        <v/>
      </c>
      <c r="W45" t="str">
        <f ca="1">IF($K45="","",IF(VLOOKUP(($K45&amp;INDIRECT("C"&amp;$I45)),Categories!$F:$V,W$8,FALSE)=0,"",VLOOKUP(($K45&amp;INDIRECT("C"&amp;$I45)),Categories!$F:$V,W$8,FALSE)))</f>
        <v/>
      </c>
      <c r="X45" t="str">
        <f ca="1">IF($K45="","",IF(VLOOKUP(($K45&amp;INDIRECT("C"&amp;$I45)),Categories!$F:$V,X$8,FALSE)=0,"",VLOOKUP(($K45&amp;INDIRECT("C"&amp;$I45)),Categories!$F:$V,X$8,FALSE)))</f>
        <v/>
      </c>
      <c r="Y45" t="str">
        <f ca="1">IF($K45="","",IF(VLOOKUP(($K45&amp;INDIRECT("C"&amp;$I45)),Categories!$F:$V,Y$8,FALSE)=0,"",VLOOKUP(($K45&amp;INDIRECT("C"&amp;$I45)),Categories!$F:$V,Y$8,FALSE)))</f>
        <v/>
      </c>
      <c r="Z45" t="str">
        <f ca="1">IF($K45="","",IF(VLOOKUP(($K45&amp;INDIRECT("C"&amp;$I45)),Categories!$F:$V,Z$8,FALSE)=0,"",VLOOKUP(($K45&amp;INDIRECT("C"&amp;$I45)),Categories!$F:$V,Z$8,FALSE)))</f>
        <v/>
      </c>
      <c r="AA45" t="str">
        <f ca="1">IF($K45="","",IF(VLOOKUP(($K45&amp;INDIRECT("C"&amp;$I45)),Categories!$F:$V,AA$8,FALSE)=0,"",VLOOKUP(($K45&amp;INDIRECT("C"&amp;$I45)),Categories!$F:$V,AA$8,FALSE)))</f>
        <v/>
      </c>
    </row>
    <row r="46" spans="2:27">
      <c r="B46" s="12"/>
      <c r="C46" s="12"/>
      <c r="D46" s="17"/>
      <c r="E46" s="17"/>
      <c r="F46" s="12"/>
      <c r="G46" s="12"/>
      <c r="H46" s="12"/>
      <c r="I46" s="12">
        <f t="shared" si="2"/>
        <v>46</v>
      </c>
      <c r="J46" t="str">
        <f t="shared" ca="1" si="1"/>
        <v/>
      </c>
      <c r="K46" t="str">
        <f ca="1">IF(INDIRECT("D"&amp;$I46)="","",DATEDIF(INDIRECT("D"&amp;$I46),Categories!$A$5,"Y"))</f>
        <v/>
      </c>
      <c r="L46" t="str">
        <f ca="1">IF($K46="","",IF(VLOOKUP(($K46&amp;INDIRECT("C"&amp;$I46)),Categories!$F:$V,L$8,FALSE)=0,"",VLOOKUP(($K46&amp;INDIRECT("C"&amp;$I46)),Categories!$F:$V,L$8,FALSE)))</f>
        <v/>
      </c>
      <c r="M46" t="str">
        <f ca="1">IF($K46="","",IF(VLOOKUP(($K46&amp;INDIRECT("C"&amp;$I46)),Categories!$F:$V,M$8,FALSE)=0,"",VLOOKUP(($K46&amp;INDIRECT("C"&amp;$I46)),Categories!$F:$V,M$8,FALSE)))</f>
        <v/>
      </c>
      <c r="N46" t="str">
        <f ca="1">IF($K46="","",IF(VLOOKUP(($K46&amp;INDIRECT("C"&amp;$I46)),Categories!$F:$V,N$8,FALSE)=0,"",VLOOKUP(($K46&amp;INDIRECT("C"&amp;$I46)),Categories!$F:$V,N$8,FALSE)))</f>
        <v/>
      </c>
      <c r="O46" t="str">
        <f ca="1">IF($K46="","",IF(VLOOKUP(($K46&amp;INDIRECT("C"&amp;$I46)),Categories!$F:$V,O$8,FALSE)=0,"",VLOOKUP(($K46&amp;INDIRECT("C"&amp;$I46)),Categories!$F:$V,O$8,FALSE)))</f>
        <v/>
      </c>
      <c r="P46" t="str">
        <f ca="1">IF($K46="","",IF(VLOOKUP(($K46&amp;INDIRECT("C"&amp;$I46)),Categories!$F:$V,P$8,FALSE)=0,"",VLOOKUP(($K46&amp;INDIRECT("C"&amp;$I46)),Categories!$F:$V,P$8,FALSE)))</f>
        <v/>
      </c>
      <c r="Q46" t="str">
        <f ca="1">IF($K46="","",IF(VLOOKUP(($K46&amp;INDIRECT("C"&amp;$I46)),Categories!$F:$V,Q$8,FALSE)=0,"",VLOOKUP(($K46&amp;INDIRECT("C"&amp;$I46)),Categories!$F:$V,Q$8,FALSE)))</f>
        <v/>
      </c>
      <c r="R46" t="str">
        <f ca="1">IF($K46="","",IF(VLOOKUP(($K46&amp;INDIRECT("C"&amp;$I46)),Categories!$F:$V,R$8,FALSE)=0,"",VLOOKUP(($K46&amp;INDIRECT("C"&amp;$I46)),Categories!$F:$V,R$8,FALSE)))</f>
        <v/>
      </c>
      <c r="S46" t="str">
        <f ca="1">IF($K46="","",IF(VLOOKUP(($K46&amp;INDIRECT("C"&amp;$I46)),Categories!$F:$V,S$8,FALSE)=0,"",VLOOKUP(($K46&amp;INDIRECT("C"&amp;$I46)),Categories!$F:$V,S$8,FALSE)))</f>
        <v/>
      </c>
      <c r="T46" t="str">
        <f ca="1">IF($K46="","",IF(VLOOKUP(($K46&amp;INDIRECT("C"&amp;$I46)),Categories!$F:$V,T$8,FALSE)=0,"",VLOOKUP(($K46&amp;INDIRECT("C"&amp;$I46)),Categories!$F:$V,T$8,FALSE)))</f>
        <v/>
      </c>
      <c r="U46" t="str">
        <f ca="1">IF($K46="","",IF(VLOOKUP(($K46&amp;INDIRECT("C"&amp;$I46)),Categories!$F:$V,U$8,FALSE)=0,"",VLOOKUP(($K46&amp;INDIRECT("C"&amp;$I46)),Categories!$F:$V,U$8,FALSE)))</f>
        <v/>
      </c>
      <c r="V46" t="str">
        <f ca="1">IF($K46="","",IF(VLOOKUP(($K46&amp;INDIRECT("C"&amp;$I46)),Categories!$F:$V,V$8,FALSE)=0,"",VLOOKUP(($K46&amp;INDIRECT("C"&amp;$I46)),Categories!$F:$V,V$8,FALSE)))</f>
        <v/>
      </c>
      <c r="W46" t="str">
        <f ca="1">IF($K46="","",IF(VLOOKUP(($K46&amp;INDIRECT("C"&amp;$I46)),Categories!$F:$V,W$8,FALSE)=0,"",VLOOKUP(($K46&amp;INDIRECT("C"&amp;$I46)),Categories!$F:$V,W$8,FALSE)))</f>
        <v/>
      </c>
      <c r="X46" t="str">
        <f ca="1">IF($K46="","",IF(VLOOKUP(($K46&amp;INDIRECT("C"&amp;$I46)),Categories!$F:$V,X$8,FALSE)=0,"",VLOOKUP(($K46&amp;INDIRECT("C"&amp;$I46)),Categories!$F:$V,X$8,FALSE)))</f>
        <v/>
      </c>
      <c r="Y46" t="str">
        <f ca="1">IF($K46="","",IF(VLOOKUP(($K46&amp;INDIRECT("C"&amp;$I46)),Categories!$F:$V,Y$8,FALSE)=0,"",VLOOKUP(($K46&amp;INDIRECT("C"&amp;$I46)),Categories!$F:$V,Y$8,FALSE)))</f>
        <v/>
      </c>
      <c r="Z46" t="str">
        <f ca="1">IF($K46="","",IF(VLOOKUP(($K46&amp;INDIRECT("C"&amp;$I46)),Categories!$F:$V,Z$8,FALSE)=0,"",VLOOKUP(($K46&amp;INDIRECT("C"&amp;$I46)),Categories!$F:$V,Z$8,FALSE)))</f>
        <v/>
      </c>
      <c r="AA46" t="str">
        <f ca="1">IF($K46="","",IF(VLOOKUP(($K46&amp;INDIRECT("C"&amp;$I46)),Categories!$F:$V,AA$8,FALSE)=0,"",VLOOKUP(($K46&amp;INDIRECT("C"&amp;$I46)),Categories!$F:$V,AA$8,FALSE)))</f>
        <v/>
      </c>
    </row>
    <row r="47" spans="2:27">
      <c r="B47" s="12"/>
      <c r="C47" s="12"/>
      <c r="D47" s="17"/>
      <c r="E47" s="17"/>
      <c r="F47" s="12"/>
      <c r="G47" s="12"/>
      <c r="H47" s="12"/>
      <c r="I47" s="12">
        <f t="shared" si="2"/>
        <v>47</v>
      </c>
      <c r="J47" t="str">
        <f t="shared" ca="1" si="1"/>
        <v/>
      </c>
      <c r="K47" t="str">
        <f ca="1">IF(INDIRECT("D"&amp;$I47)="","",DATEDIF(INDIRECT("D"&amp;$I47),Categories!$A$5,"Y"))</f>
        <v/>
      </c>
      <c r="L47" t="str">
        <f ca="1">IF($K47="","",IF(VLOOKUP(($K47&amp;INDIRECT("C"&amp;$I47)),Categories!$F:$V,L$8,FALSE)=0,"",VLOOKUP(($K47&amp;INDIRECT("C"&amp;$I47)),Categories!$F:$V,L$8,FALSE)))</f>
        <v/>
      </c>
      <c r="M47" t="str">
        <f ca="1">IF($K47="","",IF(VLOOKUP(($K47&amp;INDIRECT("C"&amp;$I47)),Categories!$F:$V,M$8,FALSE)=0,"",VLOOKUP(($K47&amp;INDIRECT("C"&amp;$I47)),Categories!$F:$V,M$8,FALSE)))</f>
        <v/>
      </c>
      <c r="N47" t="str">
        <f ca="1">IF($K47="","",IF(VLOOKUP(($K47&amp;INDIRECT("C"&amp;$I47)),Categories!$F:$V,N$8,FALSE)=0,"",VLOOKUP(($K47&amp;INDIRECT("C"&amp;$I47)),Categories!$F:$V,N$8,FALSE)))</f>
        <v/>
      </c>
      <c r="O47" t="str">
        <f ca="1">IF($K47="","",IF(VLOOKUP(($K47&amp;INDIRECT("C"&amp;$I47)),Categories!$F:$V,O$8,FALSE)=0,"",VLOOKUP(($K47&amp;INDIRECT("C"&amp;$I47)),Categories!$F:$V,O$8,FALSE)))</f>
        <v/>
      </c>
      <c r="P47" t="str">
        <f ca="1">IF($K47="","",IF(VLOOKUP(($K47&amp;INDIRECT("C"&amp;$I47)),Categories!$F:$V,P$8,FALSE)=0,"",VLOOKUP(($K47&amp;INDIRECT("C"&amp;$I47)),Categories!$F:$V,P$8,FALSE)))</f>
        <v/>
      </c>
      <c r="Q47" t="str">
        <f ca="1">IF($K47="","",IF(VLOOKUP(($K47&amp;INDIRECT("C"&amp;$I47)),Categories!$F:$V,Q$8,FALSE)=0,"",VLOOKUP(($K47&amp;INDIRECT("C"&amp;$I47)),Categories!$F:$V,Q$8,FALSE)))</f>
        <v/>
      </c>
      <c r="R47" t="str">
        <f ca="1">IF($K47="","",IF(VLOOKUP(($K47&amp;INDIRECT("C"&amp;$I47)),Categories!$F:$V,R$8,FALSE)=0,"",VLOOKUP(($K47&amp;INDIRECT("C"&amp;$I47)),Categories!$F:$V,R$8,FALSE)))</f>
        <v/>
      </c>
      <c r="S47" t="str">
        <f ca="1">IF($K47="","",IF(VLOOKUP(($K47&amp;INDIRECT("C"&amp;$I47)),Categories!$F:$V,S$8,FALSE)=0,"",VLOOKUP(($K47&amp;INDIRECT("C"&amp;$I47)),Categories!$F:$V,S$8,FALSE)))</f>
        <v/>
      </c>
      <c r="T47" t="str">
        <f ca="1">IF($K47="","",IF(VLOOKUP(($K47&amp;INDIRECT("C"&amp;$I47)),Categories!$F:$V,T$8,FALSE)=0,"",VLOOKUP(($K47&amp;INDIRECT("C"&amp;$I47)),Categories!$F:$V,T$8,FALSE)))</f>
        <v/>
      </c>
      <c r="U47" t="str">
        <f ca="1">IF($K47="","",IF(VLOOKUP(($K47&amp;INDIRECT("C"&amp;$I47)),Categories!$F:$V,U$8,FALSE)=0,"",VLOOKUP(($K47&amp;INDIRECT("C"&amp;$I47)),Categories!$F:$V,U$8,FALSE)))</f>
        <v/>
      </c>
      <c r="V47" t="str">
        <f ca="1">IF($K47="","",IF(VLOOKUP(($K47&amp;INDIRECT("C"&amp;$I47)),Categories!$F:$V,V$8,FALSE)=0,"",VLOOKUP(($K47&amp;INDIRECT("C"&amp;$I47)),Categories!$F:$V,V$8,FALSE)))</f>
        <v/>
      </c>
      <c r="W47" t="str">
        <f ca="1">IF($K47="","",IF(VLOOKUP(($K47&amp;INDIRECT("C"&amp;$I47)),Categories!$F:$V,W$8,FALSE)=0,"",VLOOKUP(($K47&amp;INDIRECT("C"&amp;$I47)),Categories!$F:$V,W$8,FALSE)))</f>
        <v/>
      </c>
      <c r="X47" t="str">
        <f ca="1">IF($K47="","",IF(VLOOKUP(($K47&amp;INDIRECT("C"&amp;$I47)),Categories!$F:$V,X$8,FALSE)=0,"",VLOOKUP(($K47&amp;INDIRECT("C"&amp;$I47)),Categories!$F:$V,X$8,FALSE)))</f>
        <v/>
      </c>
      <c r="Y47" t="str">
        <f ca="1">IF($K47="","",IF(VLOOKUP(($K47&amp;INDIRECT("C"&amp;$I47)),Categories!$F:$V,Y$8,FALSE)=0,"",VLOOKUP(($K47&amp;INDIRECT("C"&amp;$I47)),Categories!$F:$V,Y$8,FALSE)))</f>
        <v/>
      </c>
      <c r="Z47" t="str">
        <f ca="1">IF($K47="","",IF(VLOOKUP(($K47&amp;INDIRECT("C"&amp;$I47)),Categories!$F:$V,Z$8,FALSE)=0,"",VLOOKUP(($K47&amp;INDIRECT("C"&amp;$I47)),Categories!$F:$V,Z$8,FALSE)))</f>
        <v/>
      </c>
      <c r="AA47" t="str">
        <f ca="1">IF($K47="","",IF(VLOOKUP(($K47&amp;INDIRECT("C"&amp;$I47)),Categories!$F:$V,AA$8,FALSE)=0,"",VLOOKUP(($K47&amp;INDIRECT("C"&amp;$I47)),Categories!$F:$V,AA$8,FALSE)))</f>
        <v/>
      </c>
    </row>
    <row r="48" spans="2:27">
      <c r="B48" s="12"/>
      <c r="C48" s="12"/>
      <c r="D48" s="17"/>
      <c r="E48" s="17"/>
      <c r="F48" s="12"/>
      <c r="G48" s="12"/>
      <c r="H48" s="12"/>
      <c r="I48" s="12">
        <f t="shared" si="2"/>
        <v>48</v>
      </c>
      <c r="J48" t="str">
        <f t="shared" ca="1" si="1"/>
        <v/>
      </c>
      <c r="K48" t="str">
        <f ca="1">IF(INDIRECT("D"&amp;$I48)="","",DATEDIF(INDIRECT("D"&amp;$I48),Categories!$A$5,"Y"))</f>
        <v/>
      </c>
      <c r="L48" t="str">
        <f ca="1">IF($K48="","",IF(VLOOKUP(($K48&amp;INDIRECT("C"&amp;$I48)),Categories!$F:$V,L$8,FALSE)=0,"",VLOOKUP(($K48&amp;INDIRECT("C"&amp;$I48)),Categories!$F:$V,L$8,FALSE)))</f>
        <v/>
      </c>
      <c r="M48" t="str">
        <f ca="1">IF($K48="","",IF(VLOOKUP(($K48&amp;INDIRECT("C"&amp;$I48)),Categories!$F:$V,M$8,FALSE)=0,"",VLOOKUP(($K48&amp;INDIRECT("C"&amp;$I48)),Categories!$F:$V,M$8,FALSE)))</f>
        <v/>
      </c>
      <c r="N48" t="str">
        <f ca="1">IF($K48="","",IF(VLOOKUP(($K48&amp;INDIRECT("C"&amp;$I48)),Categories!$F:$V,N$8,FALSE)=0,"",VLOOKUP(($K48&amp;INDIRECT("C"&amp;$I48)),Categories!$F:$V,N$8,FALSE)))</f>
        <v/>
      </c>
      <c r="O48" t="str">
        <f ca="1">IF($K48="","",IF(VLOOKUP(($K48&amp;INDIRECT("C"&amp;$I48)),Categories!$F:$V,O$8,FALSE)=0,"",VLOOKUP(($K48&amp;INDIRECT("C"&amp;$I48)),Categories!$F:$V,O$8,FALSE)))</f>
        <v/>
      </c>
      <c r="P48" t="str">
        <f ca="1">IF($K48="","",IF(VLOOKUP(($K48&amp;INDIRECT("C"&amp;$I48)),Categories!$F:$V,P$8,FALSE)=0,"",VLOOKUP(($K48&amp;INDIRECT("C"&amp;$I48)),Categories!$F:$V,P$8,FALSE)))</f>
        <v/>
      </c>
      <c r="Q48" t="str">
        <f ca="1">IF($K48="","",IF(VLOOKUP(($K48&amp;INDIRECT("C"&amp;$I48)),Categories!$F:$V,Q$8,FALSE)=0,"",VLOOKUP(($K48&amp;INDIRECT("C"&amp;$I48)),Categories!$F:$V,Q$8,FALSE)))</f>
        <v/>
      </c>
      <c r="R48" t="str">
        <f ca="1">IF($K48="","",IF(VLOOKUP(($K48&amp;INDIRECT("C"&amp;$I48)),Categories!$F:$V,R$8,FALSE)=0,"",VLOOKUP(($K48&amp;INDIRECT("C"&amp;$I48)),Categories!$F:$V,R$8,FALSE)))</f>
        <v/>
      </c>
      <c r="S48" t="str">
        <f ca="1">IF($K48="","",IF(VLOOKUP(($K48&amp;INDIRECT("C"&amp;$I48)),Categories!$F:$V,S$8,FALSE)=0,"",VLOOKUP(($K48&amp;INDIRECT("C"&amp;$I48)),Categories!$F:$V,S$8,FALSE)))</f>
        <v/>
      </c>
      <c r="T48" t="str">
        <f ca="1">IF($K48="","",IF(VLOOKUP(($K48&amp;INDIRECT("C"&amp;$I48)),Categories!$F:$V,T$8,FALSE)=0,"",VLOOKUP(($K48&amp;INDIRECT("C"&amp;$I48)),Categories!$F:$V,T$8,FALSE)))</f>
        <v/>
      </c>
      <c r="U48" t="str">
        <f ca="1">IF($K48="","",IF(VLOOKUP(($K48&amp;INDIRECT("C"&amp;$I48)),Categories!$F:$V,U$8,FALSE)=0,"",VLOOKUP(($K48&amp;INDIRECT("C"&amp;$I48)),Categories!$F:$V,U$8,FALSE)))</f>
        <v/>
      </c>
      <c r="V48" t="str">
        <f ca="1">IF($K48="","",IF(VLOOKUP(($K48&amp;INDIRECT("C"&amp;$I48)),Categories!$F:$V,V$8,FALSE)=0,"",VLOOKUP(($K48&amp;INDIRECT("C"&amp;$I48)),Categories!$F:$V,V$8,FALSE)))</f>
        <v/>
      </c>
      <c r="W48" t="str">
        <f ca="1">IF($K48="","",IF(VLOOKUP(($K48&amp;INDIRECT("C"&amp;$I48)),Categories!$F:$V,W$8,FALSE)=0,"",VLOOKUP(($K48&amp;INDIRECT("C"&amp;$I48)),Categories!$F:$V,W$8,FALSE)))</f>
        <v/>
      </c>
      <c r="X48" t="str">
        <f ca="1">IF($K48="","",IF(VLOOKUP(($K48&amp;INDIRECT("C"&amp;$I48)),Categories!$F:$V,X$8,FALSE)=0,"",VLOOKUP(($K48&amp;INDIRECT("C"&amp;$I48)),Categories!$F:$V,X$8,FALSE)))</f>
        <v/>
      </c>
      <c r="Y48" t="str">
        <f ca="1">IF($K48="","",IF(VLOOKUP(($K48&amp;INDIRECT("C"&amp;$I48)),Categories!$F:$V,Y$8,FALSE)=0,"",VLOOKUP(($K48&amp;INDIRECT("C"&amp;$I48)),Categories!$F:$V,Y$8,FALSE)))</f>
        <v/>
      </c>
      <c r="Z48" t="str">
        <f ca="1">IF($K48="","",IF(VLOOKUP(($K48&amp;INDIRECT("C"&amp;$I48)),Categories!$F:$V,Z$8,FALSE)=0,"",VLOOKUP(($K48&amp;INDIRECT("C"&amp;$I48)),Categories!$F:$V,Z$8,FALSE)))</f>
        <v/>
      </c>
      <c r="AA48" t="str">
        <f ca="1">IF($K48="","",IF(VLOOKUP(($K48&amp;INDIRECT("C"&amp;$I48)),Categories!$F:$V,AA$8,FALSE)=0,"",VLOOKUP(($K48&amp;INDIRECT("C"&amp;$I48)),Categories!$F:$V,AA$8,FALSE)))</f>
        <v/>
      </c>
    </row>
    <row r="49" spans="2:27">
      <c r="B49" s="12"/>
      <c r="C49" s="12"/>
      <c r="D49" s="17"/>
      <c r="E49" s="17"/>
      <c r="F49" s="12"/>
      <c r="G49" s="12"/>
      <c r="H49" s="12"/>
      <c r="I49" s="12">
        <f t="shared" si="2"/>
        <v>49</v>
      </c>
      <c r="J49" t="str">
        <f t="shared" ca="1" si="1"/>
        <v/>
      </c>
      <c r="K49" t="str">
        <f ca="1">IF(INDIRECT("D"&amp;$I49)="","",DATEDIF(INDIRECT("D"&amp;$I49),Categories!$A$5,"Y"))</f>
        <v/>
      </c>
      <c r="L49" t="str">
        <f ca="1">IF($K49="","",IF(VLOOKUP(($K49&amp;INDIRECT("C"&amp;$I49)),Categories!$F:$V,L$8,FALSE)=0,"",VLOOKUP(($K49&amp;INDIRECT("C"&amp;$I49)),Categories!$F:$V,L$8,FALSE)))</f>
        <v/>
      </c>
      <c r="M49" t="str">
        <f ca="1">IF($K49="","",IF(VLOOKUP(($K49&amp;INDIRECT("C"&amp;$I49)),Categories!$F:$V,M$8,FALSE)=0,"",VLOOKUP(($K49&amp;INDIRECT("C"&amp;$I49)),Categories!$F:$V,M$8,FALSE)))</f>
        <v/>
      </c>
      <c r="N49" t="str">
        <f ca="1">IF($K49="","",IF(VLOOKUP(($K49&amp;INDIRECT("C"&amp;$I49)),Categories!$F:$V,N$8,FALSE)=0,"",VLOOKUP(($K49&amp;INDIRECT("C"&amp;$I49)),Categories!$F:$V,N$8,FALSE)))</f>
        <v/>
      </c>
      <c r="O49" t="str">
        <f ca="1">IF($K49="","",IF(VLOOKUP(($K49&amp;INDIRECT("C"&amp;$I49)),Categories!$F:$V,O$8,FALSE)=0,"",VLOOKUP(($K49&amp;INDIRECT("C"&amp;$I49)),Categories!$F:$V,O$8,FALSE)))</f>
        <v/>
      </c>
      <c r="P49" t="str">
        <f ca="1">IF($K49="","",IF(VLOOKUP(($K49&amp;INDIRECT("C"&amp;$I49)),Categories!$F:$V,P$8,FALSE)=0,"",VLOOKUP(($K49&amp;INDIRECT("C"&amp;$I49)),Categories!$F:$V,P$8,FALSE)))</f>
        <v/>
      </c>
      <c r="Q49" t="str">
        <f ca="1">IF($K49="","",IF(VLOOKUP(($K49&amp;INDIRECT("C"&amp;$I49)),Categories!$F:$V,Q$8,FALSE)=0,"",VLOOKUP(($K49&amp;INDIRECT("C"&amp;$I49)),Categories!$F:$V,Q$8,FALSE)))</f>
        <v/>
      </c>
      <c r="R49" t="str">
        <f ca="1">IF($K49="","",IF(VLOOKUP(($K49&amp;INDIRECT("C"&amp;$I49)),Categories!$F:$V,R$8,FALSE)=0,"",VLOOKUP(($K49&amp;INDIRECT("C"&amp;$I49)),Categories!$F:$V,R$8,FALSE)))</f>
        <v/>
      </c>
      <c r="S49" t="str">
        <f ca="1">IF($K49="","",IF(VLOOKUP(($K49&amp;INDIRECT("C"&amp;$I49)),Categories!$F:$V,S$8,FALSE)=0,"",VLOOKUP(($K49&amp;INDIRECT("C"&amp;$I49)),Categories!$F:$V,S$8,FALSE)))</f>
        <v/>
      </c>
      <c r="T49" t="str">
        <f ca="1">IF($K49="","",IF(VLOOKUP(($K49&amp;INDIRECT("C"&amp;$I49)),Categories!$F:$V,T$8,FALSE)=0,"",VLOOKUP(($K49&amp;INDIRECT("C"&amp;$I49)),Categories!$F:$V,T$8,FALSE)))</f>
        <v/>
      </c>
      <c r="U49" t="str">
        <f ca="1">IF($K49="","",IF(VLOOKUP(($K49&amp;INDIRECT("C"&amp;$I49)),Categories!$F:$V,U$8,FALSE)=0,"",VLOOKUP(($K49&amp;INDIRECT("C"&amp;$I49)),Categories!$F:$V,U$8,FALSE)))</f>
        <v/>
      </c>
      <c r="V49" t="str">
        <f ca="1">IF($K49="","",IF(VLOOKUP(($K49&amp;INDIRECT("C"&amp;$I49)),Categories!$F:$V,V$8,FALSE)=0,"",VLOOKUP(($K49&amp;INDIRECT("C"&amp;$I49)),Categories!$F:$V,V$8,FALSE)))</f>
        <v/>
      </c>
      <c r="W49" t="str">
        <f ca="1">IF($K49="","",IF(VLOOKUP(($K49&amp;INDIRECT("C"&amp;$I49)),Categories!$F:$V,W$8,FALSE)=0,"",VLOOKUP(($K49&amp;INDIRECT("C"&amp;$I49)),Categories!$F:$V,W$8,FALSE)))</f>
        <v/>
      </c>
      <c r="X49" t="str">
        <f ca="1">IF($K49="","",IF(VLOOKUP(($K49&amp;INDIRECT("C"&amp;$I49)),Categories!$F:$V,X$8,FALSE)=0,"",VLOOKUP(($K49&amp;INDIRECT("C"&amp;$I49)),Categories!$F:$V,X$8,FALSE)))</f>
        <v/>
      </c>
      <c r="Y49" t="str">
        <f ca="1">IF($K49="","",IF(VLOOKUP(($K49&amp;INDIRECT("C"&amp;$I49)),Categories!$F:$V,Y$8,FALSE)=0,"",VLOOKUP(($K49&amp;INDIRECT("C"&amp;$I49)),Categories!$F:$V,Y$8,FALSE)))</f>
        <v/>
      </c>
      <c r="Z49" t="str">
        <f ca="1">IF($K49="","",IF(VLOOKUP(($K49&amp;INDIRECT("C"&amp;$I49)),Categories!$F:$V,Z$8,FALSE)=0,"",VLOOKUP(($K49&amp;INDIRECT("C"&amp;$I49)),Categories!$F:$V,Z$8,FALSE)))</f>
        <v/>
      </c>
      <c r="AA49" t="str">
        <f ca="1">IF($K49="","",IF(VLOOKUP(($K49&amp;INDIRECT("C"&amp;$I49)),Categories!$F:$V,AA$8,FALSE)=0,"",VLOOKUP(($K49&amp;INDIRECT("C"&amp;$I49)),Categories!$F:$V,AA$8,FALSE)))</f>
        <v/>
      </c>
    </row>
    <row r="50" spans="2:27">
      <c r="B50" s="12"/>
      <c r="C50" s="12"/>
      <c r="D50" s="17"/>
      <c r="E50" s="17"/>
      <c r="F50" s="12"/>
      <c r="G50" s="12"/>
      <c r="H50" s="12"/>
      <c r="I50" s="12">
        <f t="shared" si="2"/>
        <v>50</v>
      </c>
      <c r="J50" t="str">
        <f t="shared" ca="1" si="1"/>
        <v/>
      </c>
      <c r="K50" t="str">
        <f ca="1">IF(INDIRECT("D"&amp;$I50)="","",DATEDIF(INDIRECT("D"&amp;$I50),Categories!$A$5,"Y"))</f>
        <v/>
      </c>
      <c r="L50" t="str">
        <f ca="1">IF($K50="","",IF(VLOOKUP(($K50&amp;INDIRECT("C"&amp;$I50)),Categories!$F:$V,L$8,FALSE)=0,"",VLOOKUP(($K50&amp;INDIRECT("C"&amp;$I50)),Categories!$F:$V,L$8,FALSE)))</f>
        <v/>
      </c>
      <c r="M50" t="str">
        <f ca="1">IF($K50="","",IF(VLOOKUP(($K50&amp;INDIRECT("C"&amp;$I50)),Categories!$F:$V,M$8,FALSE)=0,"",VLOOKUP(($K50&amp;INDIRECT("C"&amp;$I50)),Categories!$F:$V,M$8,FALSE)))</f>
        <v/>
      </c>
      <c r="N50" t="str">
        <f ca="1">IF($K50="","",IF(VLOOKUP(($K50&amp;INDIRECT("C"&amp;$I50)),Categories!$F:$V,N$8,FALSE)=0,"",VLOOKUP(($K50&amp;INDIRECT("C"&amp;$I50)),Categories!$F:$V,N$8,FALSE)))</f>
        <v/>
      </c>
      <c r="O50" t="str">
        <f ca="1">IF($K50="","",IF(VLOOKUP(($K50&amp;INDIRECT("C"&amp;$I50)),Categories!$F:$V,O$8,FALSE)=0,"",VLOOKUP(($K50&amp;INDIRECT("C"&amp;$I50)),Categories!$F:$V,O$8,FALSE)))</f>
        <v/>
      </c>
      <c r="P50" t="str">
        <f ca="1">IF($K50="","",IF(VLOOKUP(($K50&amp;INDIRECT("C"&amp;$I50)),Categories!$F:$V,P$8,FALSE)=0,"",VLOOKUP(($K50&amp;INDIRECT("C"&amp;$I50)),Categories!$F:$V,P$8,FALSE)))</f>
        <v/>
      </c>
      <c r="Q50" t="str">
        <f ca="1">IF($K50="","",IF(VLOOKUP(($K50&amp;INDIRECT("C"&amp;$I50)),Categories!$F:$V,Q$8,FALSE)=0,"",VLOOKUP(($K50&amp;INDIRECT("C"&amp;$I50)),Categories!$F:$V,Q$8,FALSE)))</f>
        <v/>
      </c>
      <c r="R50" t="str">
        <f ca="1">IF($K50="","",IF(VLOOKUP(($K50&amp;INDIRECT("C"&amp;$I50)),Categories!$F:$V,R$8,FALSE)=0,"",VLOOKUP(($K50&amp;INDIRECT("C"&amp;$I50)),Categories!$F:$V,R$8,FALSE)))</f>
        <v/>
      </c>
      <c r="S50" t="str">
        <f ca="1">IF($K50="","",IF(VLOOKUP(($K50&amp;INDIRECT("C"&amp;$I50)),Categories!$F:$V,S$8,FALSE)=0,"",VLOOKUP(($K50&amp;INDIRECT("C"&amp;$I50)),Categories!$F:$V,S$8,FALSE)))</f>
        <v/>
      </c>
      <c r="T50" t="str">
        <f ca="1">IF($K50="","",IF(VLOOKUP(($K50&amp;INDIRECT("C"&amp;$I50)),Categories!$F:$V,T$8,FALSE)=0,"",VLOOKUP(($K50&amp;INDIRECT("C"&amp;$I50)),Categories!$F:$V,T$8,FALSE)))</f>
        <v/>
      </c>
      <c r="U50" t="str">
        <f ca="1">IF($K50="","",IF(VLOOKUP(($K50&amp;INDIRECT("C"&amp;$I50)),Categories!$F:$V,U$8,FALSE)=0,"",VLOOKUP(($K50&amp;INDIRECT("C"&amp;$I50)),Categories!$F:$V,U$8,FALSE)))</f>
        <v/>
      </c>
      <c r="V50" t="str">
        <f ca="1">IF($K50="","",IF(VLOOKUP(($K50&amp;INDIRECT("C"&amp;$I50)),Categories!$F:$V,V$8,FALSE)=0,"",VLOOKUP(($K50&amp;INDIRECT("C"&amp;$I50)),Categories!$F:$V,V$8,FALSE)))</f>
        <v/>
      </c>
      <c r="W50" t="str">
        <f ca="1">IF($K50="","",IF(VLOOKUP(($K50&amp;INDIRECT("C"&amp;$I50)),Categories!$F:$V,W$8,FALSE)=0,"",VLOOKUP(($K50&amp;INDIRECT("C"&amp;$I50)),Categories!$F:$V,W$8,FALSE)))</f>
        <v/>
      </c>
      <c r="X50" t="str">
        <f ca="1">IF($K50="","",IF(VLOOKUP(($K50&amp;INDIRECT("C"&amp;$I50)),Categories!$F:$V,X$8,FALSE)=0,"",VLOOKUP(($K50&amp;INDIRECT("C"&amp;$I50)),Categories!$F:$V,X$8,FALSE)))</f>
        <v/>
      </c>
      <c r="Y50" t="str">
        <f ca="1">IF($K50="","",IF(VLOOKUP(($K50&amp;INDIRECT("C"&amp;$I50)),Categories!$F:$V,Y$8,FALSE)=0,"",VLOOKUP(($K50&amp;INDIRECT("C"&amp;$I50)),Categories!$F:$V,Y$8,FALSE)))</f>
        <v/>
      </c>
      <c r="Z50" t="str">
        <f ca="1">IF($K50="","",IF(VLOOKUP(($K50&amp;INDIRECT("C"&amp;$I50)),Categories!$F:$V,Z$8,FALSE)=0,"",VLOOKUP(($K50&amp;INDIRECT("C"&amp;$I50)),Categories!$F:$V,Z$8,FALSE)))</f>
        <v/>
      </c>
      <c r="AA50" t="str">
        <f ca="1">IF($K50="","",IF(VLOOKUP(($K50&amp;INDIRECT("C"&amp;$I50)),Categories!$F:$V,AA$8,FALSE)=0,"",VLOOKUP(($K50&amp;INDIRECT("C"&amp;$I50)),Categories!$F:$V,AA$8,FALSE)))</f>
        <v/>
      </c>
    </row>
    <row r="51" spans="2:27">
      <c r="B51" s="12"/>
      <c r="C51" s="12"/>
      <c r="D51" s="17"/>
      <c r="E51" s="17"/>
      <c r="F51" s="12"/>
      <c r="G51" s="12"/>
      <c r="H51" s="12"/>
      <c r="I51" s="12">
        <f t="shared" si="2"/>
        <v>51</v>
      </c>
      <c r="J51" t="str">
        <f t="shared" ca="1" si="1"/>
        <v/>
      </c>
      <c r="K51" t="str">
        <f ca="1">IF(INDIRECT("D"&amp;$I51)="","",DATEDIF(INDIRECT("D"&amp;$I51),Categories!$A$5,"Y"))</f>
        <v/>
      </c>
      <c r="L51" t="str">
        <f ca="1">IF($K51="","",IF(VLOOKUP(($K51&amp;INDIRECT("C"&amp;$I51)),Categories!$F:$V,L$8,FALSE)=0,"",VLOOKUP(($K51&amp;INDIRECT("C"&amp;$I51)),Categories!$F:$V,L$8,FALSE)))</f>
        <v/>
      </c>
      <c r="M51" t="str">
        <f ca="1">IF($K51="","",IF(VLOOKUP(($K51&amp;INDIRECT("C"&amp;$I51)),Categories!$F:$V,M$8,FALSE)=0,"",VLOOKUP(($K51&amp;INDIRECT("C"&amp;$I51)),Categories!$F:$V,M$8,FALSE)))</f>
        <v/>
      </c>
      <c r="N51" t="str">
        <f ca="1">IF($K51="","",IF(VLOOKUP(($K51&amp;INDIRECT("C"&amp;$I51)),Categories!$F:$V,N$8,FALSE)=0,"",VLOOKUP(($K51&amp;INDIRECT("C"&amp;$I51)),Categories!$F:$V,N$8,FALSE)))</f>
        <v/>
      </c>
      <c r="O51" t="str">
        <f ca="1">IF($K51="","",IF(VLOOKUP(($K51&amp;INDIRECT("C"&amp;$I51)),Categories!$F:$V,O$8,FALSE)=0,"",VLOOKUP(($K51&amp;INDIRECT("C"&amp;$I51)),Categories!$F:$V,O$8,FALSE)))</f>
        <v/>
      </c>
      <c r="P51" t="str">
        <f ca="1">IF($K51="","",IF(VLOOKUP(($K51&amp;INDIRECT("C"&amp;$I51)),Categories!$F:$V,P$8,FALSE)=0,"",VLOOKUP(($K51&amp;INDIRECT("C"&amp;$I51)),Categories!$F:$V,P$8,FALSE)))</f>
        <v/>
      </c>
      <c r="Q51" t="str">
        <f ca="1">IF($K51="","",IF(VLOOKUP(($K51&amp;INDIRECT("C"&amp;$I51)),Categories!$F:$V,Q$8,FALSE)=0,"",VLOOKUP(($K51&amp;INDIRECT("C"&amp;$I51)),Categories!$F:$V,Q$8,FALSE)))</f>
        <v/>
      </c>
      <c r="R51" t="str">
        <f ca="1">IF($K51="","",IF(VLOOKUP(($K51&amp;INDIRECT("C"&amp;$I51)),Categories!$F:$V,R$8,FALSE)=0,"",VLOOKUP(($K51&amp;INDIRECT("C"&amp;$I51)),Categories!$F:$V,R$8,FALSE)))</f>
        <v/>
      </c>
      <c r="S51" t="str">
        <f ca="1">IF($K51="","",IF(VLOOKUP(($K51&amp;INDIRECT("C"&amp;$I51)),Categories!$F:$V,S$8,FALSE)=0,"",VLOOKUP(($K51&amp;INDIRECT("C"&amp;$I51)),Categories!$F:$V,S$8,FALSE)))</f>
        <v/>
      </c>
      <c r="T51" t="str">
        <f ca="1">IF($K51="","",IF(VLOOKUP(($K51&amp;INDIRECT("C"&amp;$I51)),Categories!$F:$V,T$8,FALSE)=0,"",VLOOKUP(($K51&amp;INDIRECT("C"&amp;$I51)),Categories!$F:$V,T$8,FALSE)))</f>
        <v/>
      </c>
      <c r="U51" t="str">
        <f ca="1">IF($K51="","",IF(VLOOKUP(($K51&amp;INDIRECT("C"&amp;$I51)),Categories!$F:$V,U$8,FALSE)=0,"",VLOOKUP(($K51&amp;INDIRECT("C"&amp;$I51)),Categories!$F:$V,U$8,FALSE)))</f>
        <v/>
      </c>
      <c r="V51" t="str">
        <f ca="1">IF($K51="","",IF(VLOOKUP(($K51&amp;INDIRECT("C"&amp;$I51)),Categories!$F:$V,V$8,FALSE)=0,"",VLOOKUP(($K51&amp;INDIRECT("C"&amp;$I51)),Categories!$F:$V,V$8,FALSE)))</f>
        <v/>
      </c>
      <c r="W51" t="str">
        <f ca="1">IF($K51="","",IF(VLOOKUP(($K51&amp;INDIRECT("C"&amp;$I51)),Categories!$F:$V,W$8,FALSE)=0,"",VLOOKUP(($K51&amp;INDIRECT("C"&amp;$I51)),Categories!$F:$V,W$8,FALSE)))</f>
        <v/>
      </c>
      <c r="X51" t="str">
        <f ca="1">IF($K51="","",IF(VLOOKUP(($K51&amp;INDIRECT("C"&amp;$I51)),Categories!$F:$V,X$8,FALSE)=0,"",VLOOKUP(($K51&amp;INDIRECT("C"&amp;$I51)),Categories!$F:$V,X$8,FALSE)))</f>
        <v/>
      </c>
      <c r="Y51" t="str">
        <f ca="1">IF($K51="","",IF(VLOOKUP(($K51&amp;INDIRECT("C"&amp;$I51)),Categories!$F:$V,Y$8,FALSE)=0,"",VLOOKUP(($K51&amp;INDIRECT("C"&amp;$I51)),Categories!$F:$V,Y$8,FALSE)))</f>
        <v/>
      </c>
      <c r="Z51" t="str">
        <f ca="1">IF($K51="","",IF(VLOOKUP(($K51&amp;INDIRECT("C"&amp;$I51)),Categories!$F:$V,Z$8,FALSE)=0,"",VLOOKUP(($K51&amp;INDIRECT("C"&amp;$I51)),Categories!$F:$V,Z$8,FALSE)))</f>
        <v/>
      </c>
      <c r="AA51" t="str">
        <f ca="1">IF($K51="","",IF(VLOOKUP(($K51&amp;INDIRECT("C"&amp;$I51)),Categories!$F:$V,AA$8,FALSE)=0,"",VLOOKUP(($K51&amp;INDIRECT("C"&amp;$I51)),Categories!$F:$V,AA$8,FALSE)))</f>
        <v/>
      </c>
    </row>
    <row r="52" spans="2:27">
      <c r="B52" s="12"/>
      <c r="C52" s="12"/>
      <c r="D52" s="17"/>
      <c r="E52" s="17"/>
      <c r="F52" s="12"/>
      <c r="G52" s="12"/>
      <c r="H52" s="12"/>
      <c r="I52" s="12">
        <f t="shared" si="2"/>
        <v>52</v>
      </c>
      <c r="J52" t="str">
        <f t="shared" ca="1" si="1"/>
        <v/>
      </c>
      <c r="K52" t="str">
        <f ca="1">IF(INDIRECT("D"&amp;$I52)="","",DATEDIF(INDIRECT("D"&amp;$I52),Categories!$A$5,"Y"))</f>
        <v/>
      </c>
      <c r="L52" t="str">
        <f ca="1">IF($K52="","",IF(VLOOKUP(($K52&amp;INDIRECT("C"&amp;$I52)),Categories!$F:$V,L$8,FALSE)=0,"",VLOOKUP(($K52&amp;INDIRECT("C"&amp;$I52)),Categories!$F:$V,L$8,FALSE)))</f>
        <v/>
      </c>
      <c r="M52" t="str">
        <f ca="1">IF($K52="","",IF(VLOOKUP(($K52&amp;INDIRECT("C"&amp;$I52)),Categories!$F:$V,M$8,FALSE)=0,"",VLOOKUP(($K52&amp;INDIRECT("C"&amp;$I52)),Categories!$F:$V,M$8,FALSE)))</f>
        <v/>
      </c>
      <c r="N52" t="str">
        <f ca="1">IF($K52="","",IF(VLOOKUP(($K52&amp;INDIRECT("C"&amp;$I52)),Categories!$F:$V,N$8,FALSE)=0,"",VLOOKUP(($K52&amp;INDIRECT("C"&amp;$I52)),Categories!$F:$V,N$8,FALSE)))</f>
        <v/>
      </c>
      <c r="O52" t="str">
        <f ca="1">IF($K52="","",IF(VLOOKUP(($K52&amp;INDIRECT("C"&amp;$I52)),Categories!$F:$V,O$8,FALSE)=0,"",VLOOKUP(($K52&amp;INDIRECT("C"&amp;$I52)),Categories!$F:$V,O$8,FALSE)))</f>
        <v/>
      </c>
      <c r="P52" t="str">
        <f ca="1">IF($K52="","",IF(VLOOKUP(($K52&amp;INDIRECT("C"&amp;$I52)),Categories!$F:$V,P$8,FALSE)=0,"",VLOOKUP(($K52&amp;INDIRECT("C"&amp;$I52)),Categories!$F:$V,P$8,FALSE)))</f>
        <v/>
      </c>
      <c r="Q52" t="str">
        <f ca="1">IF($K52="","",IF(VLOOKUP(($K52&amp;INDIRECT("C"&amp;$I52)),Categories!$F:$V,Q$8,FALSE)=0,"",VLOOKUP(($K52&amp;INDIRECT("C"&amp;$I52)),Categories!$F:$V,Q$8,FALSE)))</f>
        <v/>
      </c>
      <c r="R52" t="str">
        <f ca="1">IF($K52="","",IF(VLOOKUP(($K52&amp;INDIRECT("C"&amp;$I52)),Categories!$F:$V,R$8,FALSE)=0,"",VLOOKUP(($K52&amp;INDIRECT("C"&amp;$I52)),Categories!$F:$V,R$8,FALSE)))</f>
        <v/>
      </c>
      <c r="S52" t="str">
        <f ca="1">IF($K52="","",IF(VLOOKUP(($K52&amp;INDIRECT("C"&amp;$I52)),Categories!$F:$V,S$8,FALSE)=0,"",VLOOKUP(($K52&amp;INDIRECT("C"&amp;$I52)),Categories!$F:$V,S$8,FALSE)))</f>
        <v/>
      </c>
      <c r="T52" t="str">
        <f ca="1">IF($K52="","",IF(VLOOKUP(($K52&amp;INDIRECT("C"&amp;$I52)),Categories!$F:$V,T$8,FALSE)=0,"",VLOOKUP(($K52&amp;INDIRECT("C"&amp;$I52)),Categories!$F:$V,T$8,FALSE)))</f>
        <v/>
      </c>
      <c r="U52" t="str">
        <f ca="1">IF($K52="","",IF(VLOOKUP(($K52&amp;INDIRECT("C"&amp;$I52)),Categories!$F:$V,U$8,FALSE)=0,"",VLOOKUP(($K52&amp;INDIRECT("C"&amp;$I52)),Categories!$F:$V,U$8,FALSE)))</f>
        <v/>
      </c>
      <c r="V52" t="str">
        <f ca="1">IF($K52="","",IF(VLOOKUP(($K52&amp;INDIRECT("C"&amp;$I52)),Categories!$F:$V,V$8,FALSE)=0,"",VLOOKUP(($K52&amp;INDIRECT("C"&amp;$I52)),Categories!$F:$V,V$8,FALSE)))</f>
        <v/>
      </c>
      <c r="W52" t="str">
        <f ca="1">IF($K52="","",IF(VLOOKUP(($K52&amp;INDIRECT("C"&amp;$I52)),Categories!$F:$V,W$8,FALSE)=0,"",VLOOKUP(($K52&amp;INDIRECT("C"&amp;$I52)),Categories!$F:$V,W$8,FALSE)))</f>
        <v/>
      </c>
      <c r="X52" t="str">
        <f ca="1">IF($K52="","",IF(VLOOKUP(($K52&amp;INDIRECT("C"&amp;$I52)),Categories!$F:$V,X$8,FALSE)=0,"",VLOOKUP(($K52&amp;INDIRECT("C"&amp;$I52)),Categories!$F:$V,X$8,FALSE)))</f>
        <v/>
      </c>
      <c r="Y52" t="str">
        <f ca="1">IF($K52="","",IF(VLOOKUP(($K52&amp;INDIRECT("C"&amp;$I52)),Categories!$F:$V,Y$8,FALSE)=0,"",VLOOKUP(($K52&amp;INDIRECT("C"&amp;$I52)),Categories!$F:$V,Y$8,FALSE)))</f>
        <v/>
      </c>
      <c r="Z52" t="str">
        <f ca="1">IF($K52="","",IF(VLOOKUP(($K52&amp;INDIRECT("C"&amp;$I52)),Categories!$F:$V,Z$8,FALSE)=0,"",VLOOKUP(($K52&amp;INDIRECT("C"&amp;$I52)),Categories!$F:$V,Z$8,FALSE)))</f>
        <v/>
      </c>
      <c r="AA52" t="str">
        <f ca="1">IF($K52="","",IF(VLOOKUP(($K52&amp;INDIRECT("C"&amp;$I52)),Categories!$F:$V,AA$8,FALSE)=0,"",VLOOKUP(($K52&amp;INDIRECT("C"&amp;$I52)),Categories!$F:$V,AA$8,FALSE)))</f>
        <v/>
      </c>
    </row>
    <row r="53" spans="2:27">
      <c r="B53" s="12"/>
      <c r="C53" s="12"/>
      <c r="D53" s="17"/>
      <c r="E53" s="17"/>
      <c r="F53" s="12"/>
      <c r="G53" s="12"/>
      <c r="H53" s="12"/>
      <c r="I53" s="12">
        <f t="shared" si="2"/>
        <v>53</v>
      </c>
      <c r="J53" t="str">
        <f t="shared" ca="1" si="1"/>
        <v/>
      </c>
      <c r="K53" t="str">
        <f ca="1">IF(INDIRECT("D"&amp;$I53)="","",DATEDIF(INDIRECT("D"&amp;$I53),Categories!$A$5,"Y"))</f>
        <v/>
      </c>
      <c r="L53" t="str">
        <f ca="1">IF($K53="","",IF(VLOOKUP(($K53&amp;INDIRECT("C"&amp;$I53)),Categories!$F:$V,L$8,FALSE)=0,"",VLOOKUP(($K53&amp;INDIRECT("C"&amp;$I53)),Categories!$F:$V,L$8,FALSE)))</f>
        <v/>
      </c>
      <c r="M53" t="str">
        <f ca="1">IF($K53="","",IF(VLOOKUP(($K53&amp;INDIRECT("C"&amp;$I53)),Categories!$F:$V,M$8,FALSE)=0,"",VLOOKUP(($K53&amp;INDIRECT("C"&amp;$I53)),Categories!$F:$V,M$8,FALSE)))</f>
        <v/>
      </c>
      <c r="N53" t="str">
        <f ca="1">IF($K53="","",IF(VLOOKUP(($K53&amp;INDIRECT("C"&amp;$I53)),Categories!$F:$V,N$8,FALSE)=0,"",VLOOKUP(($K53&amp;INDIRECT("C"&amp;$I53)),Categories!$F:$V,N$8,FALSE)))</f>
        <v/>
      </c>
      <c r="O53" t="str">
        <f ca="1">IF($K53="","",IF(VLOOKUP(($K53&amp;INDIRECT("C"&amp;$I53)),Categories!$F:$V,O$8,FALSE)=0,"",VLOOKUP(($K53&amp;INDIRECT("C"&amp;$I53)),Categories!$F:$V,O$8,FALSE)))</f>
        <v/>
      </c>
      <c r="P53" t="str">
        <f ca="1">IF($K53="","",IF(VLOOKUP(($K53&amp;INDIRECT("C"&amp;$I53)),Categories!$F:$V,P$8,FALSE)=0,"",VLOOKUP(($K53&amp;INDIRECT("C"&amp;$I53)),Categories!$F:$V,P$8,FALSE)))</f>
        <v/>
      </c>
      <c r="Q53" t="str">
        <f ca="1">IF($K53="","",IF(VLOOKUP(($K53&amp;INDIRECT("C"&amp;$I53)),Categories!$F:$V,Q$8,FALSE)=0,"",VLOOKUP(($K53&amp;INDIRECT("C"&amp;$I53)),Categories!$F:$V,Q$8,FALSE)))</f>
        <v/>
      </c>
      <c r="R53" t="str">
        <f ca="1">IF($K53="","",IF(VLOOKUP(($K53&amp;INDIRECT("C"&amp;$I53)),Categories!$F:$V,R$8,FALSE)=0,"",VLOOKUP(($K53&amp;INDIRECT("C"&amp;$I53)),Categories!$F:$V,R$8,FALSE)))</f>
        <v/>
      </c>
      <c r="S53" t="str">
        <f ca="1">IF($K53="","",IF(VLOOKUP(($K53&amp;INDIRECT("C"&amp;$I53)),Categories!$F:$V,S$8,FALSE)=0,"",VLOOKUP(($K53&amp;INDIRECT("C"&amp;$I53)),Categories!$F:$V,S$8,FALSE)))</f>
        <v/>
      </c>
      <c r="T53" t="str">
        <f ca="1">IF($K53="","",IF(VLOOKUP(($K53&amp;INDIRECT("C"&amp;$I53)),Categories!$F:$V,T$8,FALSE)=0,"",VLOOKUP(($K53&amp;INDIRECT("C"&amp;$I53)),Categories!$F:$V,T$8,FALSE)))</f>
        <v/>
      </c>
      <c r="U53" t="str">
        <f ca="1">IF($K53="","",IF(VLOOKUP(($K53&amp;INDIRECT("C"&amp;$I53)),Categories!$F:$V,U$8,FALSE)=0,"",VLOOKUP(($K53&amp;INDIRECT("C"&amp;$I53)),Categories!$F:$V,U$8,FALSE)))</f>
        <v/>
      </c>
      <c r="V53" t="str">
        <f ca="1">IF($K53="","",IF(VLOOKUP(($K53&amp;INDIRECT("C"&amp;$I53)),Categories!$F:$V,V$8,FALSE)=0,"",VLOOKUP(($K53&amp;INDIRECT("C"&amp;$I53)),Categories!$F:$V,V$8,FALSE)))</f>
        <v/>
      </c>
      <c r="W53" t="str">
        <f ca="1">IF($K53="","",IF(VLOOKUP(($K53&amp;INDIRECT("C"&amp;$I53)),Categories!$F:$V,W$8,FALSE)=0,"",VLOOKUP(($K53&amp;INDIRECT("C"&amp;$I53)),Categories!$F:$V,W$8,FALSE)))</f>
        <v/>
      </c>
      <c r="X53" t="str">
        <f ca="1">IF($K53="","",IF(VLOOKUP(($K53&amp;INDIRECT("C"&amp;$I53)),Categories!$F:$V,X$8,FALSE)=0,"",VLOOKUP(($K53&amp;INDIRECT("C"&amp;$I53)),Categories!$F:$V,X$8,FALSE)))</f>
        <v/>
      </c>
      <c r="Y53" t="str">
        <f ca="1">IF($K53="","",IF(VLOOKUP(($K53&amp;INDIRECT("C"&amp;$I53)),Categories!$F:$V,Y$8,FALSE)=0,"",VLOOKUP(($K53&amp;INDIRECT("C"&amp;$I53)),Categories!$F:$V,Y$8,FALSE)))</f>
        <v/>
      </c>
      <c r="Z53" t="str">
        <f ca="1">IF($K53="","",IF(VLOOKUP(($K53&amp;INDIRECT("C"&amp;$I53)),Categories!$F:$V,Z$8,FALSE)=0,"",VLOOKUP(($K53&amp;INDIRECT("C"&amp;$I53)),Categories!$F:$V,Z$8,FALSE)))</f>
        <v/>
      </c>
      <c r="AA53" t="str">
        <f ca="1">IF($K53="","",IF(VLOOKUP(($K53&amp;INDIRECT("C"&amp;$I53)),Categories!$F:$V,AA$8,FALSE)=0,"",VLOOKUP(($K53&amp;INDIRECT("C"&amp;$I53)),Categories!$F:$V,AA$8,FALSE)))</f>
        <v/>
      </c>
    </row>
    <row r="54" spans="2:27">
      <c r="B54" s="21"/>
      <c r="C54" s="21"/>
      <c r="D54" s="22"/>
      <c r="E54" s="22"/>
      <c r="F54" s="12"/>
      <c r="G54" s="12"/>
      <c r="H54" s="12"/>
      <c r="I54" s="12">
        <f t="shared" si="2"/>
        <v>54</v>
      </c>
      <c r="J54" t="str">
        <f t="shared" ca="1" si="1"/>
        <v/>
      </c>
      <c r="K54" t="str">
        <f ca="1">IF(INDIRECT("D"&amp;$I54)="","",DATEDIF(INDIRECT("D"&amp;$I54),Categories!$A$5,"Y"))</f>
        <v/>
      </c>
      <c r="L54" t="str">
        <f ca="1">IF($K54="","",IF(VLOOKUP(($K54&amp;INDIRECT("C"&amp;$I54)),Categories!$F:$V,L$8,FALSE)=0,"",VLOOKUP(($K54&amp;INDIRECT("C"&amp;$I54)),Categories!$F:$V,L$8,FALSE)))</f>
        <v/>
      </c>
      <c r="M54" t="str">
        <f ca="1">IF($K54="","",IF(VLOOKUP(($K54&amp;INDIRECT("C"&amp;$I54)),Categories!$F:$V,M$8,FALSE)=0,"",VLOOKUP(($K54&amp;INDIRECT("C"&amp;$I54)),Categories!$F:$V,M$8,FALSE)))</f>
        <v/>
      </c>
      <c r="N54" t="str">
        <f ca="1">IF($K54="","",IF(VLOOKUP(($K54&amp;INDIRECT("C"&amp;$I54)),Categories!$F:$V,N$8,FALSE)=0,"",VLOOKUP(($K54&amp;INDIRECT("C"&amp;$I54)),Categories!$F:$V,N$8,FALSE)))</f>
        <v/>
      </c>
      <c r="O54" t="str">
        <f ca="1">IF($K54="","",IF(VLOOKUP(($K54&amp;INDIRECT("C"&amp;$I54)),Categories!$F:$V,O$8,FALSE)=0,"",VLOOKUP(($K54&amp;INDIRECT("C"&amp;$I54)),Categories!$F:$V,O$8,FALSE)))</f>
        <v/>
      </c>
      <c r="P54" t="str">
        <f ca="1">IF($K54="","",IF(VLOOKUP(($K54&amp;INDIRECT("C"&amp;$I54)),Categories!$F:$V,P$8,FALSE)=0,"",VLOOKUP(($K54&amp;INDIRECT("C"&amp;$I54)),Categories!$F:$V,P$8,FALSE)))</f>
        <v/>
      </c>
      <c r="Q54" t="str">
        <f ca="1">IF($K54="","",IF(VLOOKUP(($K54&amp;INDIRECT("C"&amp;$I54)),Categories!$F:$V,Q$8,FALSE)=0,"",VLOOKUP(($K54&amp;INDIRECT("C"&amp;$I54)),Categories!$F:$V,Q$8,FALSE)))</f>
        <v/>
      </c>
      <c r="R54" t="str">
        <f ca="1">IF($K54="","",IF(VLOOKUP(($K54&amp;INDIRECT("C"&amp;$I54)),Categories!$F:$V,R$8,FALSE)=0,"",VLOOKUP(($K54&amp;INDIRECT("C"&amp;$I54)),Categories!$F:$V,R$8,FALSE)))</f>
        <v/>
      </c>
      <c r="S54" t="str">
        <f ca="1">IF($K54="","",IF(VLOOKUP(($K54&amp;INDIRECT("C"&amp;$I54)),Categories!$F:$V,S$8,FALSE)=0,"",VLOOKUP(($K54&amp;INDIRECT("C"&amp;$I54)),Categories!$F:$V,S$8,FALSE)))</f>
        <v/>
      </c>
      <c r="T54" t="str">
        <f ca="1">IF($K54="","",IF(VLOOKUP(($K54&amp;INDIRECT("C"&amp;$I54)),Categories!$F:$V,T$8,FALSE)=0,"",VLOOKUP(($K54&amp;INDIRECT("C"&amp;$I54)),Categories!$F:$V,T$8,FALSE)))</f>
        <v/>
      </c>
      <c r="U54" t="str">
        <f ca="1">IF($K54="","",IF(VLOOKUP(($K54&amp;INDIRECT("C"&amp;$I54)),Categories!$F:$V,U$8,FALSE)=0,"",VLOOKUP(($K54&amp;INDIRECT("C"&amp;$I54)),Categories!$F:$V,U$8,FALSE)))</f>
        <v/>
      </c>
      <c r="V54" t="str">
        <f ca="1">IF($K54="","",IF(VLOOKUP(($K54&amp;INDIRECT("C"&amp;$I54)),Categories!$F:$V,V$8,FALSE)=0,"",VLOOKUP(($K54&amp;INDIRECT("C"&amp;$I54)),Categories!$F:$V,V$8,FALSE)))</f>
        <v/>
      </c>
      <c r="W54" t="str">
        <f ca="1">IF($K54="","",IF(VLOOKUP(($K54&amp;INDIRECT("C"&amp;$I54)),Categories!$F:$V,W$8,FALSE)=0,"",VLOOKUP(($K54&amp;INDIRECT("C"&amp;$I54)),Categories!$F:$V,W$8,FALSE)))</f>
        <v/>
      </c>
      <c r="X54" t="str">
        <f ca="1">IF($K54="","",IF(VLOOKUP(($K54&amp;INDIRECT("C"&amp;$I54)),Categories!$F:$V,X$8,FALSE)=0,"",VLOOKUP(($K54&amp;INDIRECT("C"&amp;$I54)),Categories!$F:$V,X$8,FALSE)))</f>
        <v/>
      </c>
      <c r="Y54" t="str">
        <f ca="1">IF($K54="","",IF(VLOOKUP(($K54&amp;INDIRECT("C"&amp;$I54)),Categories!$F:$V,Y$8,FALSE)=0,"",VLOOKUP(($K54&amp;INDIRECT("C"&amp;$I54)),Categories!$F:$V,Y$8,FALSE)))</f>
        <v/>
      </c>
      <c r="Z54" t="str">
        <f ca="1">IF($K54="","",IF(VLOOKUP(($K54&amp;INDIRECT("C"&amp;$I54)),Categories!$F:$V,Z$8,FALSE)=0,"",VLOOKUP(($K54&amp;INDIRECT("C"&amp;$I54)),Categories!$F:$V,Z$8,FALSE)))</f>
        <v/>
      </c>
      <c r="AA54" t="str">
        <f ca="1">IF($K54="","",IF(VLOOKUP(($K54&amp;INDIRECT("C"&amp;$I54)),Categories!$F:$V,AA$8,FALSE)=0,"",VLOOKUP(($K54&amp;INDIRECT("C"&amp;$I54)),Categories!$F:$V,AA$8,FALSE)))</f>
        <v/>
      </c>
    </row>
    <row r="55" spans="2:27">
      <c r="B55" s="12"/>
      <c r="C55" s="12"/>
      <c r="D55" s="17"/>
      <c r="E55" s="17"/>
      <c r="F55" s="12"/>
      <c r="G55" s="12"/>
      <c r="H55" s="12"/>
      <c r="I55" s="12">
        <f t="shared" si="2"/>
        <v>55</v>
      </c>
      <c r="J55" t="str">
        <f t="shared" ca="1" si="1"/>
        <v/>
      </c>
      <c r="K55" t="str">
        <f ca="1">IF(INDIRECT("D"&amp;$I55)="","",DATEDIF(INDIRECT("D"&amp;$I55),Categories!$A$5,"Y"))</f>
        <v/>
      </c>
      <c r="L55" t="str">
        <f ca="1">IF($K55="","",IF(VLOOKUP(($K55&amp;INDIRECT("C"&amp;$I55)),Categories!$F:$V,L$8,FALSE)=0,"",VLOOKUP(($K55&amp;INDIRECT("C"&amp;$I55)),Categories!$F:$V,L$8,FALSE)))</f>
        <v/>
      </c>
      <c r="M55" t="str">
        <f ca="1">IF($K55="","",IF(VLOOKUP(($K55&amp;INDIRECT("C"&amp;$I55)),Categories!$F:$V,M$8,FALSE)=0,"",VLOOKUP(($K55&amp;INDIRECT("C"&amp;$I55)),Categories!$F:$V,M$8,FALSE)))</f>
        <v/>
      </c>
      <c r="N55" t="str">
        <f ca="1">IF($K55="","",IF(VLOOKUP(($K55&amp;INDIRECT("C"&amp;$I55)),Categories!$F:$V,N$8,FALSE)=0,"",VLOOKUP(($K55&amp;INDIRECT("C"&amp;$I55)),Categories!$F:$V,N$8,FALSE)))</f>
        <v/>
      </c>
      <c r="O55" t="str">
        <f ca="1">IF($K55="","",IF(VLOOKUP(($K55&amp;INDIRECT("C"&amp;$I55)),Categories!$F:$V,O$8,FALSE)=0,"",VLOOKUP(($K55&amp;INDIRECT("C"&amp;$I55)),Categories!$F:$V,O$8,FALSE)))</f>
        <v/>
      </c>
      <c r="P55" t="str">
        <f ca="1">IF($K55="","",IF(VLOOKUP(($K55&amp;INDIRECT("C"&amp;$I55)),Categories!$F:$V,P$8,FALSE)=0,"",VLOOKUP(($K55&amp;INDIRECT("C"&amp;$I55)),Categories!$F:$V,P$8,FALSE)))</f>
        <v/>
      </c>
      <c r="Q55" t="str">
        <f ca="1">IF($K55="","",IF(VLOOKUP(($K55&amp;INDIRECT("C"&amp;$I55)),Categories!$F:$V,Q$8,FALSE)=0,"",VLOOKUP(($K55&amp;INDIRECT("C"&amp;$I55)),Categories!$F:$V,Q$8,FALSE)))</f>
        <v/>
      </c>
      <c r="R55" t="str">
        <f ca="1">IF($K55="","",IF(VLOOKUP(($K55&amp;INDIRECT("C"&amp;$I55)),Categories!$F:$V,R$8,FALSE)=0,"",VLOOKUP(($K55&amp;INDIRECT("C"&amp;$I55)),Categories!$F:$V,R$8,FALSE)))</f>
        <v/>
      </c>
      <c r="S55" t="str">
        <f ca="1">IF($K55="","",IF(VLOOKUP(($K55&amp;INDIRECT("C"&amp;$I55)),Categories!$F:$V,S$8,FALSE)=0,"",VLOOKUP(($K55&amp;INDIRECT("C"&amp;$I55)),Categories!$F:$V,S$8,FALSE)))</f>
        <v/>
      </c>
      <c r="T55" t="str">
        <f ca="1">IF($K55="","",IF(VLOOKUP(($K55&amp;INDIRECT("C"&amp;$I55)),Categories!$F:$V,T$8,FALSE)=0,"",VLOOKUP(($K55&amp;INDIRECT("C"&amp;$I55)),Categories!$F:$V,T$8,FALSE)))</f>
        <v/>
      </c>
      <c r="U55" t="str">
        <f ca="1">IF($K55="","",IF(VLOOKUP(($K55&amp;INDIRECT("C"&amp;$I55)),Categories!$F:$V,U$8,FALSE)=0,"",VLOOKUP(($K55&amp;INDIRECT("C"&amp;$I55)),Categories!$F:$V,U$8,FALSE)))</f>
        <v/>
      </c>
      <c r="V55" t="str">
        <f ca="1">IF($K55="","",IF(VLOOKUP(($K55&amp;INDIRECT("C"&amp;$I55)),Categories!$F:$V,V$8,FALSE)=0,"",VLOOKUP(($K55&amp;INDIRECT("C"&amp;$I55)),Categories!$F:$V,V$8,FALSE)))</f>
        <v/>
      </c>
      <c r="W55" t="str">
        <f ca="1">IF($K55="","",IF(VLOOKUP(($K55&amp;INDIRECT("C"&amp;$I55)),Categories!$F:$V,W$8,FALSE)=0,"",VLOOKUP(($K55&amp;INDIRECT("C"&amp;$I55)),Categories!$F:$V,W$8,FALSE)))</f>
        <v/>
      </c>
      <c r="X55" t="str">
        <f ca="1">IF($K55="","",IF(VLOOKUP(($K55&amp;INDIRECT("C"&amp;$I55)),Categories!$F:$V,X$8,FALSE)=0,"",VLOOKUP(($K55&amp;INDIRECT("C"&amp;$I55)),Categories!$F:$V,X$8,FALSE)))</f>
        <v/>
      </c>
      <c r="Y55" t="str">
        <f ca="1">IF($K55="","",IF(VLOOKUP(($K55&amp;INDIRECT("C"&amp;$I55)),Categories!$F:$V,Y$8,FALSE)=0,"",VLOOKUP(($K55&amp;INDIRECT("C"&amp;$I55)),Categories!$F:$V,Y$8,FALSE)))</f>
        <v/>
      </c>
      <c r="Z55" t="str">
        <f ca="1">IF($K55="","",IF(VLOOKUP(($K55&amp;INDIRECT("C"&amp;$I55)),Categories!$F:$V,Z$8,FALSE)=0,"",VLOOKUP(($K55&amp;INDIRECT("C"&amp;$I55)),Categories!$F:$V,Z$8,FALSE)))</f>
        <v/>
      </c>
      <c r="AA55" t="str">
        <f ca="1">IF($K55="","",IF(VLOOKUP(($K55&amp;INDIRECT("C"&amp;$I55)),Categories!$F:$V,AA$8,FALSE)=0,"",VLOOKUP(($K55&amp;INDIRECT("C"&amp;$I55)),Categories!$F:$V,AA$8,FALSE)))</f>
        <v/>
      </c>
    </row>
    <row r="56" spans="2:27">
      <c r="B56" s="12"/>
      <c r="C56" s="12"/>
      <c r="D56" s="17"/>
      <c r="E56" s="17"/>
      <c r="F56" s="12"/>
      <c r="G56" s="12"/>
      <c r="H56" s="12"/>
      <c r="I56" s="12">
        <f t="shared" si="2"/>
        <v>56</v>
      </c>
      <c r="J56" t="str">
        <f t="shared" ca="1" si="1"/>
        <v/>
      </c>
      <c r="K56" t="str">
        <f ca="1">IF(INDIRECT("D"&amp;$I56)="","",DATEDIF(INDIRECT("D"&amp;$I56),Categories!$A$5,"Y"))</f>
        <v/>
      </c>
      <c r="L56" t="str">
        <f ca="1">IF($K56="","",IF(VLOOKUP(($K56&amp;INDIRECT("C"&amp;$I56)),Categories!$F:$V,L$8,FALSE)=0,"",VLOOKUP(($K56&amp;INDIRECT("C"&amp;$I56)),Categories!$F:$V,L$8,FALSE)))</f>
        <v/>
      </c>
      <c r="M56" t="str">
        <f ca="1">IF($K56="","",IF(VLOOKUP(($K56&amp;INDIRECT("C"&amp;$I56)),Categories!$F:$V,M$8,FALSE)=0,"",VLOOKUP(($K56&amp;INDIRECT("C"&amp;$I56)),Categories!$F:$V,M$8,FALSE)))</f>
        <v/>
      </c>
      <c r="N56" t="str">
        <f ca="1">IF($K56="","",IF(VLOOKUP(($K56&amp;INDIRECT("C"&amp;$I56)),Categories!$F:$V,N$8,FALSE)=0,"",VLOOKUP(($K56&amp;INDIRECT("C"&amp;$I56)),Categories!$F:$V,N$8,FALSE)))</f>
        <v/>
      </c>
      <c r="O56" t="str">
        <f ca="1">IF($K56="","",IF(VLOOKUP(($K56&amp;INDIRECT("C"&amp;$I56)),Categories!$F:$V,O$8,FALSE)=0,"",VLOOKUP(($K56&amp;INDIRECT("C"&amp;$I56)),Categories!$F:$V,O$8,FALSE)))</f>
        <v/>
      </c>
      <c r="P56" t="str">
        <f ca="1">IF($K56="","",IF(VLOOKUP(($K56&amp;INDIRECT("C"&amp;$I56)),Categories!$F:$V,P$8,FALSE)=0,"",VLOOKUP(($K56&amp;INDIRECT("C"&amp;$I56)),Categories!$F:$V,P$8,FALSE)))</f>
        <v/>
      </c>
      <c r="Q56" t="str">
        <f ca="1">IF($K56="","",IF(VLOOKUP(($K56&amp;INDIRECT("C"&amp;$I56)),Categories!$F:$V,Q$8,FALSE)=0,"",VLOOKUP(($K56&amp;INDIRECT("C"&amp;$I56)),Categories!$F:$V,Q$8,FALSE)))</f>
        <v/>
      </c>
      <c r="R56" t="str">
        <f ca="1">IF($K56="","",IF(VLOOKUP(($K56&amp;INDIRECT("C"&amp;$I56)),Categories!$F:$V,R$8,FALSE)=0,"",VLOOKUP(($K56&amp;INDIRECT("C"&amp;$I56)),Categories!$F:$V,R$8,FALSE)))</f>
        <v/>
      </c>
      <c r="S56" t="str">
        <f ca="1">IF($K56="","",IF(VLOOKUP(($K56&amp;INDIRECT("C"&amp;$I56)),Categories!$F:$V,S$8,FALSE)=0,"",VLOOKUP(($K56&amp;INDIRECT("C"&amp;$I56)),Categories!$F:$V,S$8,FALSE)))</f>
        <v/>
      </c>
      <c r="T56" t="str">
        <f ca="1">IF($K56="","",IF(VLOOKUP(($K56&amp;INDIRECT("C"&amp;$I56)),Categories!$F:$V,T$8,FALSE)=0,"",VLOOKUP(($K56&amp;INDIRECT("C"&amp;$I56)),Categories!$F:$V,T$8,FALSE)))</f>
        <v/>
      </c>
      <c r="U56" t="str">
        <f ca="1">IF($K56="","",IF(VLOOKUP(($K56&amp;INDIRECT("C"&amp;$I56)),Categories!$F:$V,U$8,FALSE)=0,"",VLOOKUP(($K56&amp;INDIRECT("C"&amp;$I56)),Categories!$F:$V,U$8,FALSE)))</f>
        <v/>
      </c>
      <c r="V56" t="str">
        <f ca="1">IF($K56="","",IF(VLOOKUP(($K56&amp;INDIRECT("C"&amp;$I56)),Categories!$F:$V,V$8,FALSE)=0,"",VLOOKUP(($K56&amp;INDIRECT("C"&amp;$I56)),Categories!$F:$V,V$8,FALSE)))</f>
        <v/>
      </c>
      <c r="W56" t="str">
        <f ca="1">IF($K56="","",IF(VLOOKUP(($K56&amp;INDIRECT("C"&amp;$I56)),Categories!$F:$V,W$8,FALSE)=0,"",VLOOKUP(($K56&amp;INDIRECT("C"&amp;$I56)),Categories!$F:$V,W$8,FALSE)))</f>
        <v/>
      </c>
      <c r="X56" t="str">
        <f ca="1">IF($K56="","",IF(VLOOKUP(($K56&amp;INDIRECT("C"&amp;$I56)),Categories!$F:$V,X$8,FALSE)=0,"",VLOOKUP(($K56&amp;INDIRECT("C"&amp;$I56)),Categories!$F:$V,X$8,FALSE)))</f>
        <v/>
      </c>
      <c r="Y56" t="str">
        <f ca="1">IF($K56="","",IF(VLOOKUP(($K56&amp;INDIRECT("C"&amp;$I56)),Categories!$F:$V,Y$8,FALSE)=0,"",VLOOKUP(($K56&amp;INDIRECT("C"&amp;$I56)),Categories!$F:$V,Y$8,FALSE)))</f>
        <v/>
      </c>
      <c r="Z56" t="str">
        <f ca="1">IF($K56="","",IF(VLOOKUP(($K56&amp;INDIRECT("C"&amp;$I56)),Categories!$F:$V,Z$8,FALSE)=0,"",VLOOKUP(($K56&amp;INDIRECT("C"&amp;$I56)),Categories!$F:$V,Z$8,FALSE)))</f>
        <v/>
      </c>
      <c r="AA56" t="str">
        <f ca="1">IF($K56="","",IF(VLOOKUP(($K56&amp;INDIRECT("C"&amp;$I56)),Categories!$F:$V,AA$8,FALSE)=0,"",VLOOKUP(($K56&amp;INDIRECT("C"&amp;$I56)),Categories!$F:$V,AA$8,FALSE)))</f>
        <v/>
      </c>
    </row>
    <row r="57" spans="2:27">
      <c r="B57" s="12"/>
      <c r="C57" s="12"/>
      <c r="D57" s="17"/>
      <c r="E57" s="17"/>
      <c r="F57" s="12"/>
      <c r="G57" s="12"/>
      <c r="H57" s="12"/>
      <c r="I57" s="12">
        <f t="shared" si="2"/>
        <v>57</v>
      </c>
      <c r="J57" t="str">
        <f t="shared" ca="1" si="1"/>
        <v/>
      </c>
      <c r="K57" t="str">
        <f ca="1">IF(INDIRECT("D"&amp;$I57)="","",DATEDIF(INDIRECT("D"&amp;$I57),Categories!$A$5,"Y"))</f>
        <v/>
      </c>
      <c r="L57" t="str">
        <f ca="1">IF($K57="","",IF(VLOOKUP(($K57&amp;INDIRECT("C"&amp;$I57)),Categories!$F:$V,L$8,FALSE)=0,"",VLOOKUP(($K57&amp;INDIRECT("C"&amp;$I57)),Categories!$F:$V,L$8,FALSE)))</f>
        <v/>
      </c>
      <c r="M57" t="str">
        <f ca="1">IF($K57="","",IF(VLOOKUP(($K57&amp;INDIRECT("C"&amp;$I57)),Categories!$F:$V,M$8,FALSE)=0,"",VLOOKUP(($K57&amp;INDIRECT("C"&amp;$I57)),Categories!$F:$V,M$8,FALSE)))</f>
        <v/>
      </c>
      <c r="N57" t="str">
        <f ca="1">IF($K57="","",IF(VLOOKUP(($K57&amp;INDIRECT("C"&amp;$I57)),Categories!$F:$V,N$8,FALSE)=0,"",VLOOKUP(($K57&amp;INDIRECT("C"&amp;$I57)),Categories!$F:$V,N$8,FALSE)))</f>
        <v/>
      </c>
      <c r="O57" t="str">
        <f ca="1">IF($K57="","",IF(VLOOKUP(($K57&amp;INDIRECT("C"&amp;$I57)),Categories!$F:$V,O$8,FALSE)=0,"",VLOOKUP(($K57&amp;INDIRECT("C"&amp;$I57)),Categories!$F:$V,O$8,FALSE)))</f>
        <v/>
      </c>
      <c r="P57" t="str">
        <f ca="1">IF($K57="","",IF(VLOOKUP(($K57&amp;INDIRECT("C"&amp;$I57)),Categories!$F:$V,P$8,FALSE)=0,"",VLOOKUP(($K57&amp;INDIRECT("C"&amp;$I57)),Categories!$F:$V,P$8,FALSE)))</f>
        <v/>
      </c>
      <c r="Q57" t="str">
        <f ca="1">IF($K57="","",IF(VLOOKUP(($K57&amp;INDIRECT("C"&amp;$I57)),Categories!$F:$V,Q$8,FALSE)=0,"",VLOOKUP(($K57&amp;INDIRECT("C"&amp;$I57)),Categories!$F:$V,Q$8,FALSE)))</f>
        <v/>
      </c>
      <c r="R57" t="str">
        <f ca="1">IF($K57="","",IF(VLOOKUP(($K57&amp;INDIRECT("C"&amp;$I57)),Categories!$F:$V,R$8,FALSE)=0,"",VLOOKUP(($K57&amp;INDIRECT("C"&amp;$I57)),Categories!$F:$V,R$8,FALSE)))</f>
        <v/>
      </c>
      <c r="S57" t="str">
        <f ca="1">IF($K57="","",IF(VLOOKUP(($K57&amp;INDIRECT("C"&amp;$I57)),Categories!$F:$V,S$8,FALSE)=0,"",VLOOKUP(($K57&amp;INDIRECT("C"&amp;$I57)),Categories!$F:$V,S$8,FALSE)))</f>
        <v/>
      </c>
      <c r="T57" t="str">
        <f ca="1">IF($K57="","",IF(VLOOKUP(($K57&amp;INDIRECT("C"&amp;$I57)),Categories!$F:$V,T$8,FALSE)=0,"",VLOOKUP(($K57&amp;INDIRECT("C"&amp;$I57)),Categories!$F:$V,T$8,FALSE)))</f>
        <v/>
      </c>
      <c r="U57" t="str">
        <f ca="1">IF($K57="","",IF(VLOOKUP(($K57&amp;INDIRECT("C"&amp;$I57)),Categories!$F:$V,U$8,FALSE)=0,"",VLOOKUP(($K57&amp;INDIRECT("C"&amp;$I57)),Categories!$F:$V,U$8,FALSE)))</f>
        <v/>
      </c>
      <c r="V57" t="str">
        <f ca="1">IF($K57="","",IF(VLOOKUP(($K57&amp;INDIRECT("C"&amp;$I57)),Categories!$F:$V,V$8,FALSE)=0,"",VLOOKUP(($K57&amp;INDIRECT("C"&amp;$I57)),Categories!$F:$V,V$8,FALSE)))</f>
        <v/>
      </c>
      <c r="W57" t="str">
        <f ca="1">IF($K57="","",IF(VLOOKUP(($K57&amp;INDIRECT("C"&amp;$I57)),Categories!$F:$V,W$8,FALSE)=0,"",VLOOKUP(($K57&amp;INDIRECT("C"&amp;$I57)),Categories!$F:$V,W$8,FALSE)))</f>
        <v/>
      </c>
      <c r="X57" t="str">
        <f ca="1">IF($K57="","",IF(VLOOKUP(($K57&amp;INDIRECT("C"&amp;$I57)),Categories!$F:$V,X$8,FALSE)=0,"",VLOOKUP(($K57&amp;INDIRECT("C"&amp;$I57)),Categories!$F:$V,X$8,FALSE)))</f>
        <v/>
      </c>
      <c r="Y57" t="str">
        <f ca="1">IF($K57="","",IF(VLOOKUP(($K57&amp;INDIRECT("C"&amp;$I57)),Categories!$F:$V,Y$8,FALSE)=0,"",VLOOKUP(($K57&amp;INDIRECT("C"&amp;$I57)),Categories!$F:$V,Y$8,FALSE)))</f>
        <v/>
      </c>
      <c r="Z57" t="str">
        <f ca="1">IF($K57="","",IF(VLOOKUP(($K57&amp;INDIRECT("C"&amp;$I57)),Categories!$F:$V,Z$8,FALSE)=0,"",VLOOKUP(($K57&amp;INDIRECT("C"&amp;$I57)),Categories!$F:$V,Z$8,FALSE)))</f>
        <v/>
      </c>
      <c r="AA57" t="str">
        <f ca="1">IF($K57="","",IF(VLOOKUP(($K57&amp;INDIRECT("C"&amp;$I57)),Categories!$F:$V,AA$8,FALSE)=0,"",VLOOKUP(($K57&amp;INDIRECT("C"&amp;$I57)),Categories!$F:$V,AA$8,FALSE)))</f>
        <v/>
      </c>
    </row>
    <row r="58" spans="2:27">
      <c r="B58" s="12"/>
      <c r="C58" s="12"/>
      <c r="D58" s="20"/>
      <c r="E58" s="20"/>
      <c r="F58" s="12"/>
      <c r="G58" s="12"/>
      <c r="H58" s="12"/>
      <c r="I58" s="12">
        <f t="shared" si="2"/>
        <v>58</v>
      </c>
      <c r="J58" t="str">
        <f t="shared" ca="1" si="1"/>
        <v/>
      </c>
      <c r="K58" t="str">
        <f ca="1">IF(INDIRECT("D"&amp;$I58)="","",DATEDIF(INDIRECT("D"&amp;$I58),Categories!$A$5,"Y"))</f>
        <v/>
      </c>
      <c r="L58" t="str">
        <f ca="1">IF($K58="","",IF(VLOOKUP(($K58&amp;INDIRECT("C"&amp;$I58)),Categories!$F:$V,L$8,FALSE)=0,"",VLOOKUP(($K58&amp;INDIRECT("C"&amp;$I58)),Categories!$F:$V,L$8,FALSE)))</f>
        <v/>
      </c>
      <c r="M58" t="str">
        <f ca="1">IF($K58="","",IF(VLOOKUP(($K58&amp;INDIRECT("C"&amp;$I58)),Categories!$F:$V,M$8,FALSE)=0,"",VLOOKUP(($K58&amp;INDIRECT("C"&amp;$I58)),Categories!$F:$V,M$8,FALSE)))</f>
        <v/>
      </c>
      <c r="N58" t="str">
        <f ca="1">IF($K58="","",IF(VLOOKUP(($K58&amp;INDIRECT("C"&amp;$I58)),Categories!$F:$V,N$8,FALSE)=0,"",VLOOKUP(($K58&amp;INDIRECT("C"&amp;$I58)),Categories!$F:$V,N$8,FALSE)))</f>
        <v/>
      </c>
      <c r="O58" t="str">
        <f ca="1">IF($K58="","",IF(VLOOKUP(($K58&amp;INDIRECT("C"&amp;$I58)),Categories!$F:$V,O$8,FALSE)=0,"",VLOOKUP(($K58&amp;INDIRECT("C"&amp;$I58)),Categories!$F:$V,O$8,FALSE)))</f>
        <v/>
      </c>
      <c r="P58" t="str">
        <f ca="1">IF($K58="","",IF(VLOOKUP(($K58&amp;INDIRECT("C"&amp;$I58)),Categories!$F:$V,P$8,FALSE)=0,"",VLOOKUP(($K58&amp;INDIRECT("C"&amp;$I58)),Categories!$F:$V,P$8,FALSE)))</f>
        <v/>
      </c>
      <c r="Q58" t="str">
        <f ca="1">IF($K58="","",IF(VLOOKUP(($K58&amp;INDIRECT("C"&amp;$I58)),Categories!$F:$V,Q$8,FALSE)=0,"",VLOOKUP(($K58&amp;INDIRECT("C"&amp;$I58)),Categories!$F:$V,Q$8,FALSE)))</f>
        <v/>
      </c>
      <c r="R58" t="str">
        <f ca="1">IF($K58="","",IF(VLOOKUP(($K58&amp;INDIRECT("C"&amp;$I58)),Categories!$F:$V,R$8,FALSE)=0,"",VLOOKUP(($K58&amp;INDIRECT("C"&amp;$I58)),Categories!$F:$V,R$8,FALSE)))</f>
        <v/>
      </c>
      <c r="S58" t="str">
        <f ca="1">IF($K58="","",IF(VLOOKUP(($K58&amp;INDIRECT("C"&amp;$I58)),Categories!$F:$V,S$8,FALSE)=0,"",VLOOKUP(($K58&amp;INDIRECT("C"&amp;$I58)),Categories!$F:$V,S$8,FALSE)))</f>
        <v/>
      </c>
      <c r="T58" t="str">
        <f ca="1">IF($K58="","",IF(VLOOKUP(($K58&amp;INDIRECT("C"&amp;$I58)),Categories!$F:$V,T$8,FALSE)=0,"",VLOOKUP(($K58&amp;INDIRECT("C"&amp;$I58)),Categories!$F:$V,T$8,FALSE)))</f>
        <v/>
      </c>
      <c r="U58" t="str">
        <f ca="1">IF($K58="","",IF(VLOOKUP(($K58&amp;INDIRECT("C"&amp;$I58)),Categories!$F:$V,U$8,FALSE)=0,"",VLOOKUP(($K58&amp;INDIRECT("C"&amp;$I58)),Categories!$F:$V,U$8,FALSE)))</f>
        <v/>
      </c>
      <c r="V58" t="str">
        <f ca="1">IF($K58="","",IF(VLOOKUP(($K58&amp;INDIRECT("C"&amp;$I58)),Categories!$F:$V,V$8,FALSE)=0,"",VLOOKUP(($K58&amp;INDIRECT("C"&amp;$I58)),Categories!$F:$V,V$8,FALSE)))</f>
        <v/>
      </c>
      <c r="W58" t="str">
        <f ca="1">IF($K58="","",IF(VLOOKUP(($K58&amp;INDIRECT("C"&amp;$I58)),Categories!$F:$V,W$8,FALSE)=0,"",VLOOKUP(($K58&amp;INDIRECT("C"&amp;$I58)),Categories!$F:$V,W$8,FALSE)))</f>
        <v/>
      </c>
      <c r="X58" t="str">
        <f ca="1">IF($K58="","",IF(VLOOKUP(($K58&amp;INDIRECT("C"&amp;$I58)),Categories!$F:$V,X$8,FALSE)=0,"",VLOOKUP(($K58&amp;INDIRECT("C"&amp;$I58)),Categories!$F:$V,X$8,FALSE)))</f>
        <v/>
      </c>
      <c r="Y58" t="str">
        <f ca="1">IF($K58="","",IF(VLOOKUP(($K58&amp;INDIRECT("C"&amp;$I58)),Categories!$F:$V,Y$8,FALSE)=0,"",VLOOKUP(($K58&amp;INDIRECT("C"&amp;$I58)),Categories!$F:$V,Y$8,FALSE)))</f>
        <v/>
      </c>
      <c r="Z58" t="str">
        <f ca="1">IF($K58="","",IF(VLOOKUP(($K58&amp;INDIRECT("C"&amp;$I58)),Categories!$F:$V,Z$8,FALSE)=0,"",VLOOKUP(($K58&amp;INDIRECT("C"&amp;$I58)),Categories!$F:$V,Z$8,FALSE)))</f>
        <v/>
      </c>
      <c r="AA58" t="str">
        <f ca="1">IF($K58="","",IF(VLOOKUP(($K58&amp;INDIRECT("C"&amp;$I58)),Categories!$F:$V,AA$8,FALSE)=0,"",VLOOKUP(($K58&amp;INDIRECT("C"&amp;$I58)),Categories!$F:$V,AA$8,FALSE)))</f>
        <v/>
      </c>
    </row>
    <row r="59" spans="2:27">
      <c r="B59" s="12"/>
      <c r="C59" s="12"/>
      <c r="D59" s="17"/>
      <c r="E59" s="17"/>
      <c r="F59" s="12"/>
      <c r="G59" s="12"/>
      <c r="H59" s="12"/>
      <c r="I59" s="12">
        <f t="shared" si="2"/>
        <v>59</v>
      </c>
      <c r="J59" t="str">
        <f t="shared" ca="1" si="1"/>
        <v/>
      </c>
      <c r="K59" t="str">
        <f ca="1">IF(INDIRECT("D"&amp;$I59)="","",DATEDIF(INDIRECT("D"&amp;$I59),Categories!$A$5,"Y"))</f>
        <v/>
      </c>
      <c r="L59" t="str">
        <f ca="1">IF($K59="","",IF(VLOOKUP(($K59&amp;INDIRECT("C"&amp;$I59)),Categories!$F:$V,L$8,FALSE)=0,"",VLOOKUP(($K59&amp;INDIRECT("C"&amp;$I59)),Categories!$F:$V,L$8,FALSE)))</f>
        <v/>
      </c>
      <c r="M59" t="str">
        <f ca="1">IF($K59="","",IF(VLOOKUP(($K59&amp;INDIRECT("C"&amp;$I59)),Categories!$F:$V,M$8,FALSE)=0,"",VLOOKUP(($K59&amp;INDIRECT("C"&amp;$I59)),Categories!$F:$V,M$8,FALSE)))</f>
        <v/>
      </c>
      <c r="N59" t="str">
        <f ca="1">IF($K59="","",IF(VLOOKUP(($K59&amp;INDIRECT("C"&amp;$I59)),Categories!$F:$V,N$8,FALSE)=0,"",VLOOKUP(($K59&amp;INDIRECT("C"&amp;$I59)),Categories!$F:$V,N$8,FALSE)))</f>
        <v/>
      </c>
      <c r="O59" t="str">
        <f ca="1">IF($K59="","",IF(VLOOKUP(($K59&amp;INDIRECT("C"&amp;$I59)),Categories!$F:$V,O$8,FALSE)=0,"",VLOOKUP(($K59&amp;INDIRECT("C"&amp;$I59)),Categories!$F:$V,O$8,FALSE)))</f>
        <v/>
      </c>
      <c r="P59" t="str">
        <f ca="1">IF($K59="","",IF(VLOOKUP(($K59&amp;INDIRECT("C"&amp;$I59)),Categories!$F:$V,P$8,FALSE)=0,"",VLOOKUP(($K59&amp;INDIRECT("C"&amp;$I59)),Categories!$F:$V,P$8,FALSE)))</f>
        <v/>
      </c>
      <c r="Q59" t="str">
        <f ca="1">IF($K59="","",IF(VLOOKUP(($K59&amp;INDIRECT("C"&amp;$I59)),Categories!$F:$V,Q$8,FALSE)=0,"",VLOOKUP(($K59&amp;INDIRECT("C"&amp;$I59)),Categories!$F:$V,Q$8,FALSE)))</f>
        <v/>
      </c>
      <c r="R59" t="str">
        <f ca="1">IF($K59="","",IF(VLOOKUP(($K59&amp;INDIRECT("C"&amp;$I59)),Categories!$F:$V,R$8,FALSE)=0,"",VLOOKUP(($K59&amp;INDIRECT("C"&amp;$I59)),Categories!$F:$V,R$8,FALSE)))</f>
        <v/>
      </c>
      <c r="S59" t="str">
        <f ca="1">IF($K59="","",IF(VLOOKUP(($K59&amp;INDIRECT("C"&amp;$I59)),Categories!$F:$V,S$8,FALSE)=0,"",VLOOKUP(($K59&amp;INDIRECT("C"&amp;$I59)),Categories!$F:$V,S$8,FALSE)))</f>
        <v/>
      </c>
      <c r="T59" t="str">
        <f ca="1">IF($K59="","",IF(VLOOKUP(($K59&amp;INDIRECT("C"&amp;$I59)),Categories!$F:$V,T$8,FALSE)=0,"",VLOOKUP(($K59&amp;INDIRECT("C"&amp;$I59)),Categories!$F:$V,T$8,FALSE)))</f>
        <v/>
      </c>
      <c r="U59" t="str">
        <f ca="1">IF($K59="","",IF(VLOOKUP(($K59&amp;INDIRECT("C"&amp;$I59)),Categories!$F:$V,U$8,FALSE)=0,"",VLOOKUP(($K59&amp;INDIRECT("C"&amp;$I59)),Categories!$F:$V,U$8,FALSE)))</f>
        <v/>
      </c>
      <c r="V59" t="str">
        <f ca="1">IF($K59="","",IF(VLOOKUP(($K59&amp;INDIRECT("C"&amp;$I59)),Categories!$F:$V,V$8,FALSE)=0,"",VLOOKUP(($K59&amp;INDIRECT("C"&amp;$I59)),Categories!$F:$V,V$8,FALSE)))</f>
        <v/>
      </c>
      <c r="W59" t="str">
        <f ca="1">IF($K59="","",IF(VLOOKUP(($K59&amp;INDIRECT("C"&amp;$I59)),Categories!$F:$V,W$8,FALSE)=0,"",VLOOKUP(($K59&amp;INDIRECT("C"&amp;$I59)),Categories!$F:$V,W$8,FALSE)))</f>
        <v/>
      </c>
      <c r="X59" t="str">
        <f ca="1">IF($K59="","",IF(VLOOKUP(($K59&amp;INDIRECT("C"&amp;$I59)),Categories!$F:$V,X$8,FALSE)=0,"",VLOOKUP(($K59&amp;INDIRECT("C"&amp;$I59)),Categories!$F:$V,X$8,FALSE)))</f>
        <v/>
      </c>
      <c r="Y59" t="str">
        <f ca="1">IF($K59="","",IF(VLOOKUP(($K59&amp;INDIRECT("C"&amp;$I59)),Categories!$F:$V,Y$8,FALSE)=0,"",VLOOKUP(($K59&amp;INDIRECT("C"&amp;$I59)),Categories!$F:$V,Y$8,FALSE)))</f>
        <v/>
      </c>
      <c r="Z59" t="str">
        <f ca="1">IF($K59="","",IF(VLOOKUP(($K59&amp;INDIRECT("C"&amp;$I59)),Categories!$F:$V,Z$8,FALSE)=0,"",VLOOKUP(($K59&amp;INDIRECT("C"&amp;$I59)),Categories!$F:$V,Z$8,FALSE)))</f>
        <v/>
      </c>
      <c r="AA59" t="str">
        <f ca="1">IF($K59="","",IF(VLOOKUP(($K59&amp;INDIRECT("C"&amp;$I59)),Categories!$F:$V,AA$8,FALSE)=0,"",VLOOKUP(($K59&amp;INDIRECT("C"&amp;$I59)),Categories!$F:$V,AA$8,FALSE)))</f>
        <v/>
      </c>
    </row>
    <row r="60" spans="2:27">
      <c r="B60" s="12"/>
      <c r="C60" s="12"/>
      <c r="D60" s="17"/>
      <c r="E60" s="17"/>
      <c r="F60" s="12"/>
      <c r="G60" s="12"/>
      <c r="H60" s="12"/>
      <c r="I60" s="12">
        <f t="shared" si="2"/>
        <v>60</v>
      </c>
      <c r="J60" t="str">
        <f t="shared" ca="1" si="1"/>
        <v/>
      </c>
      <c r="K60" t="str">
        <f ca="1">IF(INDIRECT("D"&amp;$I60)="","",DATEDIF(INDIRECT("D"&amp;$I60),Categories!$A$5,"Y"))</f>
        <v/>
      </c>
      <c r="L60" t="str">
        <f ca="1">IF($K60="","",IF(VLOOKUP(($K60&amp;INDIRECT("C"&amp;$I60)),Categories!$F:$V,L$8,FALSE)=0,"",VLOOKUP(($K60&amp;INDIRECT("C"&amp;$I60)),Categories!$F:$V,L$8,FALSE)))</f>
        <v/>
      </c>
      <c r="M60" t="str">
        <f ca="1">IF($K60="","",IF(VLOOKUP(($K60&amp;INDIRECT("C"&amp;$I60)),Categories!$F:$V,M$8,FALSE)=0,"",VLOOKUP(($K60&amp;INDIRECT("C"&amp;$I60)),Categories!$F:$V,M$8,FALSE)))</f>
        <v/>
      </c>
      <c r="N60" t="str">
        <f ca="1">IF($K60="","",IF(VLOOKUP(($K60&amp;INDIRECT("C"&amp;$I60)),Categories!$F:$V,N$8,FALSE)=0,"",VLOOKUP(($K60&amp;INDIRECT("C"&amp;$I60)),Categories!$F:$V,N$8,FALSE)))</f>
        <v/>
      </c>
      <c r="O60" t="str">
        <f ca="1">IF($K60="","",IF(VLOOKUP(($K60&amp;INDIRECT("C"&amp;$I60)),Categories!$F:$V,O$8,FALSE)=0,"",VLOOKUP(($K60&amp;INDIRECT("C"&amp;$I60)),Categories!$F:$V,O$8,FALSE)))</f>
        <v/>
      </c>
      <c r="P60" t="str">
        <f ca="1">IF($K60="","",IF(VLOOKUP(($K60&amp;INDIRECT("C"&amp;$I60)),Categories!$F:$V,P$8,FALSE)=0,"",VLOOKUP(($K60&amp;INDIRECT("C"&amp;$I60)),Categories!$F:$V,P$8,FALSE)))</f>
        <v/>
      </c>
      <c r="Q60" t="str">
        <f ca="1">IF($K60="","",IF(VLOOKUP(($K60&amp;INDIRECT("C"&amp;$I60)),Categories!$F:$V,Q$8,FALSE)=0,"",VLOOKUP(($K60&amp;INDIRECT("C"&amp;$I60)),Categories!$F:$V,Q$8,FALSE)))</f>
        <v/>
      </c>
      <c r="R60" t="str">
        <f ca="1">IF($K60="","",IF(VLOOKUP(($K60&amp;INDIRECT("C"&amp;$I60)),Categories!$F:$V,R$8,FALSE)=0,"",VLOOKUP(($K60&amp;INDIRECT("C"&amp;$I60)),Categories!$F:$V,R$8,FALSE)))</f>
        <v/>
      </c>
      <c r="S60" t="str">
        <f ca="1">IF($K60="","",IF(VLOOKUP(($K60&amp;INDIRECT("C"&amp;$I60)),Categories!$F:$V,S$8,FALSE)=0,"",VLOOKUP(($K60&amp;INDIRECT("C"&amp;$I60)),Categories!$F:$V,S$8,FALSE)))</f>
        <v/>
      </c>
      <c r="T60" t="str">
        <f ca="1">IF($K60="","",IF(VLOOKUP(($K60&amp;INDIRECT("C"&amp;$I60)),Categories!$F:$V,T$8,FALSE)=0,"",VLOOKUP(($K60&amp;INDIRECT("C"&amp;$I60)),Categories!$F:$V,T$8,FALSE)))</f>
        <v/>
      </c>
      <c r="U60" t="str">
        <f ca="1">IF($K60="","",IF(VLOOKUP(($K60&amp;INDIRECT("C"&amp;$I60)),Categories!$F:$V,U$8,FALSE)=0,"",VLOOKUP(($K60&amp;INDIRECT("C"&amp;$I60)),Categories!$F:$V,U$8,FALSE)))</f>
        <v/>
      </c>
      <c r="V60" t="str">
        <f ca="1">IF($K60="","",IF(VLOOKUP(($K60&amp;INDIRECT("C"&amp;$I60)),Categories!$F:$V,V$8,FALSE)=0,"",VLOOKUP(($K60&amp;INDIRECT("C"&amp;$I60)),Categories!$F:$V,V$8,FALSE)))</f>
        <v/>
      </c>
      <c r="W60" t="str">
        <f ca="1">IF($K60="","",IF(VLOOKUP(($K60&amp;INDIRECT("C"&amp;$I60)),Categories!$F:$V,W$8,FALSE)=0,"",VLOOKUP(($K60&amp;INDIRECT("C"&amp;$I60)),Categories!$F:$V,W$8,FALSE)))</f>
        <v/>
      </c>
      <c r="X60" t="str">
        <f ca="1">IF($K60="","",IF(VLOOKUP(($K60&amp;INDIRECT("C"&amp;$I60)),Categories!$F:$V,X$8,FALSE)=0,"",VLOOKUP(($K60&amp;INDIRECT("C"&amp;$I60)),Categories!$F:$V,X$8,FALSE)))</f>
        <v/>
      </c>
      <c r="Y60" t="str">
        <f ca="1">IF($K60="","",IF(VLOOKUP(($K60&amp;INDIRECT("C"&amp;$I60)),Categories!$F:$V,Y$8,FALSE)=0,"",VLOOKUP(($K60&amp;INDIRECT("C"&amp;$I60)),Categories!$F:$V,Y$8,FALSE)))</f>
        <v/>
      </c>
      <c r="Z60" t="str">
        <f ca="1">IF($K60="","",IF(VLOOKUP(($K60&amp;INDIRECT("C"&amp;$I60)),Categories!$F:$V,Z$8,FALSE)=0,"",VLOOKUP(($K60&amp;INDIRECT("C"&amp;$I60)),Categories!$F:$V,Z$8,FALSE)))</f>
        <v/>
      </c>
      <c r="AA60" t="str">
        <f ca="1">IF($K60="","",IF(VLOOKUP(($K60&amp;INDIRECT("C"&amp;$I60)),Categories!$F:$V,AA$8,FALSE)=0,"",VLOOKUP(($K60&amp;INDIRECT("C"&amp;$I60)),Categories!$F:$V,AA$8,FALSE)))</f>
        <v/>
      </c>
    </row>
    <row r="61" spans="2:27">
      <c r="B61" s="12"/>
      <c r="C61" s="12"/>
      <c r="D61" s="17"/>
      <c r="E61" s="17"/>
      <c r="F61" s="12"/>
      <c r="G61" s="12"/>
      <c r="H61" s="12"/>
      <c r="I61" s="12">
        <f t="shared" si="2"/>
        <v>61</v>
      </c>
      <c r="J61" t="str">
        <f t="shared" ca="1" si="1"/>
        <v/>
      </c>
      <c r="K61" t="str">
        <f ca="1">IF(INDIRECT("D"&amp;$I61)="","",DATEDIF(INDIRECT("D"&amp;$I61),Categories!$A$5,"Y"))</f>
        <v/>
      </c>
      <c r="L61" t="str">
        <f ca="1">IF($K61="","",IF(VLOOKUP(($K61&amp;INDIRECT("C"&amp;$I61)),Categories!$F:$V,L$8,FALSE)=0,"",VLOOKUP(($K61&amp;INDIRECT("C"&amp;$I61)),Categories!$F:$V,L$8,FALSE)))</f>
        <v/>
      </c>
      <c r="M61" t="str">
        <f ca="1">IF($K61="","",IF(VLOOKUP(($K61&amp;INDIRECT("C"&amp;$I61)),Categories!$F:$V,M$8,FALSE)=0,"",VLOOKUP(($K61&amp;INDIRECT("C"&amp;$I61)),Categories!$F:$V,M$8,FALSE)))</f>
        <v/>
      </c>
      <c r="N61" t="str">
        <f ca="1">IF($K61="","",IF(VLOOKUP(($K61&amp;INDIRECT("C"&amp;$I61)),Categories!$F:$V,N$8,FALSE)=0,"",VLOOKUP(($K61&amp;INDIRECT("C"&amp;$I61)),Categories!$F:$V,N$8,FALSE)))</f>
        <v/>
      </c>
      <c r="O61" t="str">
        <f ca="1">IF($K61="","",IF(VLOOKUP(($K61&amp;INDIRECT("C"&amp;$I61)),Categories!$F:$V,O$8,FALSE)=0,"",VLOOKUP(($K61&amp;INDIRECT("C"&amp;$I61)),Categories!$F:$V,O$8,FALSE)))</f>
        <v/>
      </c>
      <c r="P61" t="str">
        <f ca="1">IF($K61="","",IF(VLOOKUP(($K61&amp;INDIRECT("C"&amp;$I61)),Categories!$F:$V,P$8,FALSE)=0,"",VLOOKUP(($K61&amp;INDIRECT("C"&amp;$I61)),Categories!$F:$V,P$8,FALSE)))</f>
        <v/>
      </c>
      <c r="Q61" t="str">
        <f ca="1">IF($K61="","",IF(VLOOKUP(($K61&amp;INDIRECT("C"&amp;$I61)),Categories!$F:$V,Q$8,FALSE)=0,"",VLOOKUP(($K61&amp;INDIRECT("C"&amp;$I61)),Categories!$F:$V,Q$8,FALSE)))</f>
        <v/>
      </c>
      <c r="R61" t="str">
        <f ca="1">IF($K61="","",IF(VLOOKUP(($K61&amp;INDIRECT("C"&amp;$I61)),Categories!$F:$V,R$8,FALSE)=0,"",VLOOKUP(($K61&amp;INDIRECT("C"&amp;$I61)),Categories!$F:$V,R$8,FALSE)))</f>
        <v/>
      </c>
      <c r="S61" t="str">
        <f ca="1">IF($K61="","",IF(VLOOKUP(($K61&amp;INDIRECT("C"&amp;$I61)),Categories!$F:$V,S$8,FALSE)=0,"",VLOOKUP(($K61&amp;INDIRECT("C"&amp;$I61)),Categories!$F:$V,S$8,FALSE)))</f>
        <v/>
      </c>
      <c r="T61" t="str">
        <f ca="1">IF($K61="","",IF(VLOOKUP(($K61&amp;INDIRECT("C"&amp;$I61)),Categories!$F:$V,T$8,FALSE)=0,"",VLOOKUP(($K61&amp;INDIRECT("C"&amp;$I61)),Categories!$F:$V,T$8,FALSE)))</f>
        <v/>
      </c>
      <c r="U61" t="str">
        <f ca="1">IF($K61="","",IF(VLOOKUP(($K61&amp;INDIRECT("C"&amp;$I61)),Categories!$F:$V,U$8,FALSE)=0,"",VLOOKUP(($K61&amp;INDIRECT("C"&amp;$I61)),Categories!$F:$V,U$8,FALSE)))</f>
        <v/>
      </c>
      <c r="V61" t="str">
        <f ca="1">IF($K61="","",IF(VLOOKUP(($K61&amp;INDIRECT("C"&amp;$I61)),Categories!$F:$V,V$8,FALSE)=0,"",VLOOKUP(($K61&amp;INDIRECT("C"&amp;$I61)),Categories!$F:$V,V$8,FALSE)))</f>
        <v/>
      </c>
      <c r="W61" t="str">
        <f ca="1">IF($K61="","",IF(VLOOKUP(($K61&amp;INDIRECT("C"&amp;$I61)),Categories!$F:$V,W$8,FALSE)=0,"",VLOOKUP(($K61&amp;INDIRECT("C"&amp;$I61)),Categories!$F:$V,W$8,FALSE)))</f>
        <v/>
      </c>
      <c r="X61" t="str">
        <f ca="1">IF($K61="","",IF(VLOOKUP(($K61&amp;INDIRECT("C"&amp;$I61)),Categories!$F:$V,X$8,FALSE)=0,"",VLOOKUP(($K61&amp;INDIRECT("C"&amp;$I61)),Categories!$F:$V,X$8,FALSE)))</f>
        <v/>
      </c>
      <c r="Y61" t="str">
        <f ca="1">IF($K61="","",IF(VLOOKUP(($K61&amp;INDIRECT("C"&amp;$I61)),Categories!$F:$V,Y$8,FALSE)=0,"",VLOOKUP(($K61&amp;INDIRECT("C"&amp;$I61)),Categories!$F:$V,Y$8,FALSE)))</f>
        <v/>
      </c>
      <c r="Z61" t="str">
        <f ca="1">IF($K61="","",IF(VLOOKUP(($K61&amp;INDIRECT("C"&amp;$I61)),Categories!$F:$V,Z$8,FALSE)=0,"",VLOOKUP(($K61&amp;INDIRECT("C"&amp;$I61)),Categories!$F:$V,Z$8,FALSE)))</f>
        <v/>
      </c>
      <c r="AA61" t="str">
        <f ca="1">IF($K61="","",IF(VLOOKUP(($K61&amp;INDIRECT("C"&amp;$I61)),Categories!$F:$V,AA$8,FALSE)=0,"",VLOOKUP(($K61&amp;INDIRECT("C"&amp;$I61)),Categories!$F:$V,AA$8,FALSE)))</f>
        <v/>
      </c>
    </row>
    <row r="62" spans="2:27">
      <c r="B62" s="12"/>
      <c r="C62" s="12"/>
      <c r="D62" s="17"/>
      <c r="E62" s="17"/>
      <c r="F62" s="12"/>
      <c r="G62" s="12"/>
      <c r="H62" s="12"/>
      <c r="I62" s="12">
        <f t="shared" si="2"/>
        <v>62</v>
      </c>
      <c r="J62" t="str">
        <f t="shared" ca="1" si="1"/>
        <v/>
      </c>
      <c r="K62" t="str">
        <f ca="1">IF(INDIRECT("D"&amp;$I62)="","",DATEDIF(INDIRECT("D"&amp;$I62),Categories!$A$5,"Y"))</f>
        <v/>
      </c>
      <c r="L62" t="str">
        <f ca="1">IF($K62="","",IF(VLOOKUP(($K62&amp;INDIRECT("C"&amp;$I62)),Categories!$F:$V,L$8,FALSE)=0,"",VLOOKUP(($K62&amp;INDIRECT("C"&amp;$I62)),Categories!$F:$V,L$8,FALSE)))</f>
        <v/>
      </c>
      <c r="M62" t="str">
        <f ca="1">IF($K62="","",IF(VLOOKUP(($K62&amp;INDIRECT("C"&amp;$I62)),Categories!$F:$V,M$8,FALSE)=0,"",VLOOKUP(($K62&amp;INDIRECT("C"&amp;$I62)),Categories!$F:$V,M$8,FALSE)))</f>
        <v/>
      </c>
      <c r="N62" t="str">
        <f ca="1">IF($K62="","",IF(VLOOKUP(($K62&amp;INDIRECT("C"&amp;$I62)),Categories!$F:$V,N$8,FALSE)=0,"",VLOOKUP(($K62&amp;INDIRECT("C"&amp;$I62)),Categories!$F:$V,N$8,FALSE)))</f>
        <v/>
      </c>
      <c r="O62" t="str">
        <f ca="1">IF($K62="","",IF(VLOOKUP(($K62&amp;INDIRECT("C"&amp;$I62)),Categories!$F:$V,O$8,FALSE)=0,"",VLOOKUP(($K62&amp;INDIRECT("C"&amp;$I62)),Categories!$F:$V,O$8,FALSE)))</f>
        <v/>
      </c>
      <c r="P62" t="str">
        <f ca="1">IF($K62="","",IF(VLOOKUP(($K62&amp;INDIRECT("C"&amp;$I62)),Categories!$F:$V,P$8,FALSE)=0,"",VLOOKUP(($K62&amp;INDIRECT("C"&amp;$I62)),Categories!$F:$V,P$8,FALSE)))</f>
        <v/>
      </c>
      <c r="Q62" t="str">
        <f ca="1">IF($K62="","",IF(VLOOKUP(($K62&amp;INDIRECT("C"&amp;$I62)),Categories!$F:$V,Q$8,FALSE)=0,"",VLOOKUP(($K62&amp;INDIRECT("C"&amp;$I62)),Categories!$F:$V,Q$8,FALSE)))</f>
        <v/>
      </c>
      <c r="R62" t="str">
        <f ca="1">IF($K62="","",IF(VLOOKUP(($K62&amp;INDIRECT("C"&amp;$I62)),Categories!$F:$V,R$8,FALSE)=0,"",VLOOKUP(($K62&amp;INDIRECT("C"&amp;$I62)),Categories!$F:$V,R$8,FALSE)))</f>
        <v/>
      </c>
      <c r="S62" t="str">
        <f ca="1">IF($K62="","",IF(VLOOKUP(($K62&amp;INDIRECT("C"&amp;$I62)),Categories!$F:$V,S$8,FALSE)=0,"",VLOOKUP(($K62&amp;INDIRECT("C"&amp;$I62)),Categories!$F:$V,S$8,FALSE)))</f>
        <v/>
      </c>
      <c r="T62" t="str">
        <f ca="1">IF($K62="","",IF(VLOOKUP(($K62&amp;INDIRECT("C"&amp;$I62)),Categories!$F:$V,T$8,FALSE)=0,"",VLOOKUP(($K62&amp;INDIRECT("C"&amp;$I62)),Categories!$F:$V,T$8,FALSE)))</f>
        <v/>
      </c>
      <c r="U62" t="str">
        <f ca="1">IF($K62="","",IF(VLOOKUP(($K62&amp;INDIRECT("C"&amp;$I62)),Categories!$F:$V,U$8,FALSE)=0,"",VLOOKUP(($K62&amp;INDIRECT("C"&amp;$I62)),Categories!$F:$V,U$8,FALSE)))</f>
        <v/>
      </c>
      <c r="V62" t="str">
        <f ca="1">IF($K62="","",IF(VLOOKUP(($K62&amp;INDIRECT("C"&amp;$I62)),Categories!$F:$V,V$8,FALSE)=0,"",VLOOKUP(($K62&amp;INDIRECT("C"&amp;$I62)),Categories!$F:$V,V$8,FALSE)))</f>
        <v/>
      </c>
      <c r="W62" t="str">
        <f ca="1">IF($K62="","",IF(VLOOKUP(($K62&amp;INDIRECT("C"&amp;$I62)),Categories!$F:$V,W$8,FALSE)=0,"",VLOOKUP(($K62&amp;INDIRECT("C"&amp;$I62)),Categories!$F:$V,W$8,FALSE)))</f>
        <v/>
      </c>
      <c r="X62" t="str">
        <f ca="1">IF($K62="","",IF(VLOOKUP(($K62&amp;INDIRECT("C"&amp;$I62)),Categories!$F:$V,X$8,FALSE)=0,"",VLOOKUP(($K62&amp;INDIRECT("C"&amp;$I62)),Categories!$F:$V,X$8,FALSE)))</f>
        <v/>
      </c>
      <c r="Y62" t="str">
        <f ca="1">IF($K62="","",IF(VLOOKUP(($K62&amp;INDIRECT("C"&amp;$I62)),Categories!$F:$V,Y$8,FALSE)=0,"",VLOOKUP(($K62&amp;INDIRECT("C"&amp;$I62)),Categories!$F:$V,Y$8,FALSE)))</f>
        <v/>
      </c>
      <c r="Z62" t="str">
        <f ca="1">IF($K62="","",IF(VLOOKUP(($K62&amp;INDIRECT("C"&amp;$I62)),Categories!$F:$V,Z$8,FALSE)=0,"",VLOOKUP(($K62&amp;INDIRECT("C"&amp;$I62)),Categories!$F:$V,Z$8,FALSE)))</f>
        <v/>
      </c>
      <c r="AA62" t="str">
        <f ca="1">IF($K62="","",IF(VLOOKUP(($K62&amp;INDIRECT("C"&amp;$I62)),Categories!$F:$V,AA$8,FALSE)=0,"",VLOOKUP(($K62&amp;INDIRECT("C"&amp;$I62)),Categories!$F:$V,AA$8,FALSE)))</f>
        <v/>
      </c>
    </row>
    <row r="63" spans="2:27">
      <c r="B63" s="12"/>
      <c r="C63" s="12"/>
      <c r="D63" s="17"/>
      <c r="E63" s="17"/>
      <c r="F63" s="12"/>
      <c r="G63" s="12"/>
      <c r="H63" s="12"/>
      <c r="I63" s="12">
        <f t="shared" si="2"/>
        <v>63</v>
      </c>
      <c r="J63" t="str">
        <f t="shared" ca="1" si="1"/>
        <v/>
      </c>
      <c r="K63" t="str">
        <f ca="1">IF(INDIRECT("D"&amp;$I63)="","",DATEDIF(INDIRECT("D"&amp;$I63),Categories!$A$5,"Y"))</f>
        <v/>
      </c>
      <c r="L63" t="str">
        <f ca="1">IF($K63="","",IF(VLOOKUP(($K63&amp;INDIRECT("C"&amp;$I63)),Categories!$F:$V,L$8,FALSE)=0,"",VLOOKUP(($K63&amp;INDIRECT("C"&amp;$I63)),Categories!$F:$V,L$8,FALSE)))</f>
        <v/>
      </c>
      <c r="M63" t="str">
        <f ca="1">IF($K63="","",IF(VLOOKUP(($K63&amp;INDIRECT("C"&amp;$I63)),Categories!$F:$V,M$8,FALSE)=0,"",VLOOKUP(($K63&amp;INDIRECT("C"&amp;$I63)),Categories!$F:$V,M$8,FALSE)))</f>
        <v/>
      </c>
      <c r="N63" t="str">
        <f ca="1">IF($K63="","",IF(VLOOKUP(($K63&amp;INDIRECT("C"&amp;$I63)),Categories!$F:$V,N$8,FALSE)=0,"",VLOOKUP(($K63&amp;INDIRECT("C"&amp;$I63)),Categories!$F:$V,N$8,FALSE)))</f>
        <v/>
      </c>
      <c r="O63" t="str">
        <f ca="1">IF($K63="","",IF(VLOOKUP(($K63&amp;INDIRECT("C"&amp;$I63)),Categories!$F:$V,O$8,FALSE)=0,"",VLOOKUP(($K63&amp;INDIRECT("C"&amp;$I63)),Categories!$F:$V,O$8,FALSE)))</f>
        <v/>
      </c>
      <c r="P63" t="str">
        <f ca="1">IF($K63="","",IF(VLOOKUP(($K63&amp;INDIRECT("C"&amp;$I63)),Categories!$F:$V,P$8,FALSE)=0,"",VLOOKUP(($K63&amp;INDIRECT("C"&amp;$I63)),Categories!$F:$V,P$8,FALSE)))</f>
        <v/>
      </c>
      <c r="Q63" t="str">
        <f ca="1">IF($K63="","",IF(VLOOKUP(($K63&amp;INDIRECT("C"&amp;$I63)),Categories!$F:$V,Q$8,FALSE)=0,"",VLOOKUP(($K63&amp;INDIRECT("C"&amp;$I63)),Categories!$F:$V,Q$8,FALSE)))</f>
        <v/>
      </c>
      <c r="R63" t="str">
        <f ca="1">IF($K63="","",IF(VLOOKUP(($K63&amp;INDIRECT("C"&amp;$I63)),Categories!$F:$V,R$8,FALSE)=0,"",VLOOKUP(($K63&amp;INDIRECT("C"&amp;$I63)),Categories!$F:$V,R$8,FALSE)))</f>
        <v/>
      </c>
      <c r="S63" t="str">
        <f ca="1">IF($K63="","",IF(VLOOKUP(($K63&amp;INDIRECT("C"&amp;$I63)),Categories!$F:$V,S$8,FALSE)=0,"",VLOOKUP(($K63&amp;INDIRECT("C"&amp;$I63)),Categories!$F:$V,S$8,FALSE)))</f>
        <v/>
      </c>
      <c r="T63" t="str">
        <f ca="1">IF($K63="","",IF(VLOOKUP(($K63&amp;INDIRECT("C"&amp;$I63)),Categories!$F:$V,T$8,FALSE)=0,"",VLOOKUP(($K63&amp;INDIRECT("C"&amp;$I63)),Categories!$F:$V,T$8,FALSE)))</f>
        <v/>
      </c>
      <c r="U63" t="str">
        <f ca="1">IF($K63="","",IF(VLOOKUP(($K63&amp;INDIRECT("C"&amp;$I63)),Categories!$F:$V,U$8,FALSE)=0,"",VLOOKUP(($K63&amp;INDIRECT("C"&amp;$I63)),Categories!$F:$V,U$8,FALSE)))</f>
        <v/>
      </c>
      <c r="V63" t="str">
        <f ca="1">IF($K63="","",IF(VLOOKUP(($K63&amp;INDIRECT("C"&amp;$I63)),Categories!$F:$V,V$8,FALSE)=0,"",VLOOKUP(($K63&amp;INDIRECT("C"&amp;$I63)),Categories!$F:$V,V$8,FALSE)))</f>
        <v/>
      </c>
      <c r="W63" t="str">
        <f ca="1">IF($K63="","",IF(VLOOKUP(($K63&amp;INDIRECT("C"&amp;$I63)),Categories!$F:$V,W$8,FALSE)=0,"",VLOOKUP(($K63&amp;INDIRECT("C"&amp;$I63)),Categories!$F:$V,W$8,FALSE)))</f>
        <v/>
      </c>
      <c r="X63" t="str">
        <f ca="1">IF($K63="","",IF(VLOOKUP(($K63&amp;INDIRECT("C"&amp;$I63)),Categories!$F:$V,X$8,FALSE)=0,"",VLOOKUP(($K63&amp;INDIRECT("C"&amp;$I63)),Categories!$F:$V,X$8,FALSE)))</f>
        <v/>
      </c>
      <c r="Y63" t="str">
        <f ca="1">IF($K63="","",IF(VLOOKUP(($K63&amp;INDIRECT("C"&amp;$I63)),Categories!$F:$V,Y$8,FALSE)=0,"",VLOOKUP(($K63&amp;INDIRECT("C"&amp;$I63)),Categories!$F:$V,Y$8,FALSE)))</f>
        <v/>
      </c>
      <c r="Z63" t="str">
        <f ca="1">IF($K63="","",IF(VLOOKUP(($K63&amp;INDIRECT("C"&amp;$I63)),Categories!$F:$V,Z$8,FALSE)=0,"",VLOOKUP(($K63&amp;INDIRECT("C"&amp;$I63)),Categories!$F:$V,Z$8,FALSE)))</f>
        <v/>
      </c>
      <c r="AA63" t="str">
        <f ca="1">IF($K63="","",IF(VLOOKUP(($K63&amp;INDIRECT("C"&amp;$I63)),Categories!$F:$V,AA$8,FALSE)=0,"",VLOOKUP(($K63&amp;INDIRECT("C"&amp;$I63)),Categories!$F:$V,AA$8,FALSE)))</f>
        <v/>
      </c>
    </row>
    <row r="64" spans="2:27">
      <c r="B64" s="12"/>
      <c r="C64" s="12"/>
      <c r="D64" s="17"/>
      <c r="E64" s="17"/>
      <c r="F64" s="12"/>
      <c r="G64" s="12"/>
      <c r="H64" s="12"/>
      <c r="I64" s="12">
        <f t="shared" si="2"/>
        <v>64</v>
      </c>
      <c r="J64" t="str">
        <f t="shared" ca="1" si="1"/>
        <v/>
      </c>
      <c r="K64" t="str">
        <f ca="1">IF(INDIRECT("D"&amp;$I64)="","",DATEDIF(INDIRECT("D"&amp;$I64),Categories!$A$5,"Y"))</f>
        <v/>
      </c>
      <c r="L64" t="str">
        <f ca="1">IF($K64="","",IF(VLOOKUP(($K64&amp;INDIRECT("C"&amp;$I64)),Categories!$F:$V,L$8,FALSE)=0,"",VLOOKUP(($K64&amp;INDIRECT("C"&amp;$I64)),Categories!$F:$V,L$8,FALSE)))</f>
        <v/>
      </c>
      <c r="M64" t="str">
        <f ca="1">IF($K64="","",IF(VLOOKUP(($K64&amp;INDIRECT("C"&amp;$I64)),Categories!$F:$V,M$8,FALSE)=0,"",VLOOKUP(($K64&amp;INDIRECT("C"&amp;$I64)),Categories!$F:$V,M$8,FALSE)))</f>
        <v/>
      </c>
      <c r="N64" t="str">
        <f ca="1">IF($K64="","",IF(VLOOKUP(($K64&amp;INDIRECT("C"&amp;$I64)),Categories!$F:$V,N$8,FALSE)=0,"",VLOOKUP(($K64&amp;INDIRECT("C"&amp;$I64)),Categories!$F:$V,N$8,FALSE)))</f>
        <v/>
      </c>
      <c r="O64" t="str">
        <f ca="1">IF($K64="","",IF(VLOOKUP(($K64&amp;INDIRECT("C"&amp;$I64)),Categories!$F:$V,O$8,FALSE)=0,"",VLOOKUP(($K64&amp;INDIRECT("C"&amp;$I64)),Categories!$F:$V,O$8,FALSE)))</f>
        <v/>
      </c>
      <c r="P64" t="str">
        <f ca="1">IF($K64="","",IF(VLOOKUP(($K64&amp;INDIRECT("C"&amp;$I64)),Categories!$F:$V,P$8,FALSE)=0,"",VLOOKUP(($K64&amp;INDIRECT("C"&amp;$I64)),Categories!$F:$V,P$8,FALSE)))</f>
        <v/>
      </c>
      <c r="Q64" t="str">
        <f ca="1">IF($K64="","",IF(VLOOKUP(($K64&amp;INDIRECT("C"&amp;$I64)),Categories!$F:$V,Q$8,FALSE)=0,"",VLOOKUP(($K64&amp;INDIRECT("C"&amp;$I64)),Categories!$F:$V,Q$8,FALSE)))</f>
        <v/>
      </c>
      <c r="R64" t="str">
        <f ca="1">IF($K64="","",IF(VLOOKUP(($K64&amp;INDIRECT("C"&amp;$I64)),Categories!$F:$V,R$8,FALSE)=0,"",VLOOKUP(($K64&amp;INDIRECT("C"&amp;$I64)),Categories!$F:$V,R$8,FALSE)))</f>
        <v/>
      </c>
      <c r="S64" t="str">
        <f ca="1">IF($K64="","",IF(VLOOKUP(($K64&amp;INDIRECT("C"&amp;$I64)),Categories!$F:$V,S$8,FALSE)=0,"",VLOOKUP(($K64&amp;INDIRECT("C"&amp;$I64)),Categories!$F:$V,S$8,FALSE)))</f>
        <v/>
      </c>
      <c r="T64" t="str">
        <f ca="1">IF($K64="","",IF(VLOOKUP(($K64&amp;INDIRECT("C"&amp;$I64)),Categories!$F:$V,T$8,FALSE)=0,"",VLOOKUP(($K64&amp;INDIRECT("C"&amp;$I64)),Categories!$F:$V,T$8,FALSE)))</f>
        <v/>
      </c>
      <c r="U64" t="str">
        <f ca="1">IF($K64="","",IF(VLOOKUP(($K64&amp;INDIRECT("C"&amp;$I64)),Categories!$F:$V,U$8,FALSE)=0,"",VLOOKUP(($K64&amp;INDIRECT("C"&amp;$I64)),Categories!$F:$V,U$8,FALSE)))</f>
        <v/>
      </c>
      <c r="V64" t="str">
        <f ca="1">IF($K64="","",IF(VLOOKUP(($K64&amp;INDIRECT("C"&amp;$I64)),Categories!$F:$V,V$8,FALSE)=0,"",VLOOKUP(($K64&amp;INDIRECT("C"&amp;$I64)),Categories!$F:$V,V$8,FALSE)))</f>
        <v/>
      </c>
      <c r="W64" t="str">
        <f ca="1">IF($K64="","",IF(VLOOKUP(($K64&amp;INDIRECT("C"&amp;$I64)),Categories!$F:$V,W$8,FALSE)=0,"",VLOOKUP(($K64&amp;INDIRECT("C"&amp;$I64)),Categories!$F:$V,W$8,FALSE)))</f>
        <v/>
      </c>
      <c r="X64" t="str">
        <f ca="1">IF($K64="","",IF(VLOOKUP(($K64&amp;INDIRECT("C"&amp;$I64)),Categories!$F:$V,X$8,FALSE)=0,"",VLOOKUP(($K64&amp;INDIRECT("C"&amp;$I64)),Categories!$F:$V,X$8,FALSE)))</f>
        <v/>
      </c>
      <c r="Y64" t="str">
        <f ca="1">IF($K64="","",IF(VLOOKUP(($K64&amp;INDIRECT("C"&amp;$I64)),Categories!$F:$V,Y$8,FALSE)=0,"",VLOOKUP(($K64&amp;INDIRECT("C"&amp;$I64)),Categories!$F:$V,Y$8,FALSE)))</f>
        <v/>
      </c>
      <c r="Z64" t="str">
        <f ca="1">IF($K64="","",IF(VLOOKUP(($K64&amp;INDIRECT("C"&amp;$I64)),Categories!$F:$V,Z$8,FALSE)=0,"",VLOOKUP(($K64&amp;INDIRECT("C"&amp;$I64)),Categories!$F:$V,Z$8,FALSE)))</f>
        <v/>
      </c>
      <c r="AA64" t="str">
        <f ca="1">IF($K64="","",IF(VLOOKUP(($K64&amp;INDIRECT("C"&amp;$I64)),Categories!$F:$V,AA$8,FALSE)=0,"",VLOOKUP(($K64&amp;INDIRECT("C"&amp;$I64)),Categories!$F:$V,AA$8,FALSE)))</f>
        <v/>
      </c>
    </row>
    <row r="65" spans="2:27">
      <c r="B65" s="12"/>
      <c r="C65" s="12"/>
      <c r="D65" s="17"/>
      <c r="E65" s="17"/>
      <c r="F65" s="12"/>
      <c r="G65" s="12"/>
      <c r="H65" s="12"/>
      <c r="I65" s="12">
        <f t="shared" si="2"/>
        <v>65</v>
      </c>
      <c r="J65" t="str">
        <f t="shared" ca="1" si="1"/>
        <v/>
      </c>
      <c r="K65" t="str">
        <f ca="1">IF(INDIRECT("D"&amp;$I65)="","",DATEDIF(INDIRECT("D"&amp;$I65),Categories!$A$5,"Y"))</f>
        <v/>
      </c>
      <c r="L65" t="str">
        <f ca="1">IF($K65="","",IF(VLOOKUP(($K65&amp;INDIRECT("C"&amp;$I65)),Categories!$F:$V,L$8,FALSE)=0,"",VLOOKUP(($K65&amp;INDIRECT("C"&amp;$I65)),Categories!$F:$V,L$8,FALSE)))</f>
        <v/>
      </c>
      <c r="M65" t="str">
        <f ca="1">IF($K65="","",IF(VLOOKUP(($K65&amp;INDIRECT("C"&amp;$I65)),Categories!$F:$V,M$8,FALSE)=0,"",VLOOKUP(($K65&amp;INDIRECT("C"&amp;$I65)),Categories!$F:$V,M$8,FALSE)))</f>
        <v/>
      </c>
      <c r="N65" t="str">
        <f ca="1">IF($K65="","",IF(VLOOKUP(($K65&amp;INDIRECT("C"&amp;$I65)),Categories!$F:$V,N$8,FALSE)=0,"",VLOOKUP(($K65&amp;INDIRECT("C"&amp;$I65)),Categories!$F:$V,N$8,FALSE)))</f>
        <v/>
      </c>
      <c r="O65" t="str">
        <f ca="1">IF($K65="","",IF(VLOOKUP(($K65&amp;INDIRECT("C"&amp;$I65)),Categories!$F:$V,O$8,FALSE)=0,"",VLOOKUP(($K65&amp;INDIRECT("C"&amp;$I65)),Categories!$F:$V,O$8,FALSE)))</f>
        <v/>
      </c>
      <c r="P65" t="str">
        <f ca="1">IF($K65="","",IF(VLOOKUP(($K65&amp;INDIRECT("C"&amp;$I65)),Categories!$F:$V,P$8,FALSE)=0,"",VLOOKUP(($K65&amp;INDIRECT("C"&amp;$I65)),Categories!$F:$V,P$8,FALSE)))</f>
        <v/>
      </c>
      <c r="Q65" t="str">
        <f ca="1">IF($K65="","",IF(VLOOKUP(($K65&amp;INDIRECT("C"&amp;$I65)),Categories!$F:$V,Q$8,FALSE)=0,"",VLOOKUP(($K65&amp;INDIRECT("C"&amp;$I65)),Categories!$F:$V,Q$8,FALSE)))</f>
        <v/>
      </c>
      <c r="R65" t="str">
        <f ca="1">IF($K65="","",IF(VLOOKUP(($K65&amp;INDIRECT("C"&amp;$I65)),Categories!$F:$V,R$8,FALSE)=0,"",VLOOKUP(($K65&amp;INDIRECT("C"&amp;$I65)),Categories!$F:$V,R$8,FALSE)))</f>
        <v/>
      </c>
      <c r="S65" t="str">
        <f ca="1">IF($K65="","",IF(VLOOKUP(($K65&amp;INDIRECT("C"&amp;$I65)),Categories!$F:$V,S$8,FALSE)=0,"",VLOOKUP(($K65&amp;INDIRECT("C"&amp;$I65)),Categories!$F:$V,S$8,FALSE)))</f>
        <v/>
      </c>
      <c r="T65" t="str">
        <f ca="1">IF($K65="","",IF(VLOOKUP(($K65&amp;INDIRECT("C"&amp;$I65)),Categories!$F:$V,T$8,FALSE)=0,"",VLOOKUP(($K65&amp;INDIRECT("C"&amp;$I65)),Categories!$F:$V,T$8,FALSE)))</f>
        <v/>
      </c>
      <c r="U65" t="str">
        <f ca="1">IF($K65="","",IF(VLOOKUP(($K65&amp;INDIRECT("C"&amp;$I65)),Categories!$F:$V,U$8,FALSE)=0,"",VLOOKUP(($K65&amp;INDIRECT("C"&amp;$I65)),Categories!$F:$V,U$8,FALSE)))</f>
        <v/>
      </c>
      <c r="V65" t="str">
        <f ca="1">IF($K65="","",IF(VLOOKUP(($K65&amp;INDIRECT("C"&amp;$I65)),Categories!$F:$V,V$8,FALSE)=0,"",VLOOKUP(($K65&amp;INDIRECT("C"&amp;$I65)),Categories!$F:$V,V$8,FALSE)))</f>
        <v/>
      </c>
      <c r="W65" t="str">
        <f ca="1">IF($K65="","",IF(VLOOKUP(($K65&amp;INDIRECT("C"&amp;$I65)),Categories!$F:$V,W$8,FALSE)=0,"",VLOOKUP(($K65&amp;INDIRECT("C"&amp;$I65)),Categories!$F:$V,W$8,FALSE)))</f>
        <v/>
      </c>
      <c r="X65" t="str">
        <f ca="1">IF($K65="","",IF(VLOOKUP(($K65&amp;INDIRECT("C"&amp;$I65)),Categories!$F:$V,X$8,FALSE)=0,"",VLOOKUP(($K65&amp;INDIRECT("C"&amp;$I65)),Categories!$F:$V,X$8,FALSE)))</f>
        <v/>
      </c>
      <c r="Y65" t="str">
        <f ca="1">IF($K65="","",IF(VLOOKUP(($K65&amp;INDIRECT("C"&amp;$I65)),Categories!$F:$V,Y$8,FALSE)=0,"",VLOOKUP(($K65&amp;INDIRECT("C"&amp;$I65)),Categories!$F:$V,Y$8,FALSE)))</f>
        <v/>
      </c>
      <c r="Z65" t="str">
        <f ca="1">IF($K65="","",IF(VLOOKUP(($K65&amp;INDIRECT("C"&amp;$I65)),Categories!$F:$V,Z$8,FALSE)=0,"",VLOOKUP(($K65&amp;INDIRECT("C"&amp;$I65)),Categories!$F:$V,Z$8,FALSE)))</f>
        <v/>
      </c>
      <c r="AA65" t="str">
        <f ca="1">IF($K65="","",IF(VLOOKUP(($K65&amp;INDIRECT("C"&amp;$I65)),Categories!$F:$V,AA$8,FALSE)=0,"",VLOOKUP(($K65&amp;INDIRECT("C"&amp;$I65)),Categories!$F:$V,AA$8,FALSE)))</f>
        <v/>
      </c>
    </row>
    <row r="66" spans="2:27">
      <c r="B66" s="12"/>
      <c r="C66" s="12"/>
      <c r="D66" s="17"/>
      <c r="E66" s="17"/>
      <c r="F66" s="12"/>
      <c r="G66" s="12"/>
      <c r="H66" s="12"/>
      <c r="I66" s="12">
        <f t="shared" si="2"/>
        <v>66</v>
      </c>
      <c r="J66" t="str">
        <f t="shared" ca="1" si="1"/>
        <v/>
      </c>
      <c r="K66" t="str">
        <f ca="1">IF(INDIRECT("D"&amp;$I66)="","",DATEDIF(INDIRECT("D"&amp;$I66),Categories!$A$5,"Y"))</f>
        <v/>
      </c>
      <c r="L66" t="str">
        <f ca="1">IF($K66="","",IF(VLOOKUP(($K66&amp;INDIRECT("C"&amp;$I66)),Categories!$F:$V,L$8,FALSE)=0,"",VLOOKUP(($K66&amp;INDIRECT("C"&amp;$I66)),Categories!$F:$V,L$8,FALSE)))</f>
        <v/>
      </c>
      <c r="M66" t="str">
        <f ca="1">IF($K66="","",IF(VLOOKUP(($K66&amp;INDIRECT("C"&amp;$I66)),Categories!$F:$V,M$8,FALSE)=0,"",VLOOKUP(($K66&amp;INDIRECT("C"&amp;$I66)),Categories!$F:$V,M$8,FALSE)))</f>
        <v/>
      </c>
      <c r="N66" t="str">
        <f ca="1">IF($K66="","",IF(VLOOKUP(($K66&amp;INDIRECT("C"&amp;$I66)),Categories!$F:$V,N$8,FALSE)=0,"",VLOOKUP(($K66&amp;INDIRECT("C"&amp;$I66)),Categories!$F:$V,N$8,FALSE)))</f>
        <v/>
      </c>
      <c r="O66" t="str">
        <f ca="1">IF($K66="","",IF(VLOOKUP(($K66&amp;INDIRECT("C"&amp;$I66)),Categories!$F:$V,O$8,FALSE)=0,"",VLOOKUP(($K66&amp;INDIRECT("C"&amp;$I66)),Categories!$F:$V,O$8,FALSE)))</f>
        <v/>
      </c>
      <c r="P66" t="str">
        <f ca="1">IF($K66="","",IF(VLOOKUP(($K66&amp;INDIRECT("C"&amp;$I66)),Categories!$F:$V,P$8,FALSE)=0,"",VLOOKUP(($K66&amp;INDIRECT("C"&amp;$I66)),Categories!$F:$V,P$8,FALSE)))</f>
        <v/>
      </c>
      <c r="Q66" t="str">
        <f ca="1">IF($K66="","",IF(VLOOKUP(($K66&amp;INDIRECT("C"&amp;$I66)),Categories!$F:$V,Q$8,FALSE)=0,"",VLOOKUP(($K66&amp;INDIRECT("C"&amp;$I66)),Categories!$F:$V,Q$8,FALSE)))</f>
        <v/>
      </c>
      <c r="R66" t="str">
        <f ca="1">IF($K66="","",IF(VLOOKUP(($K66&amp;INDIRECT("C"&amp;$I66)),Categories!$F:$V,R$8,FALSE)=0,"",VLOOKUP(($K66&amp;INDIRECT("C"&amp;$I66)),Categories!$F:$V,R$8,FALSE)))</f>
        <v/>
      </c>
      <c r="S66" t="str">
        <f ca="1">IF($K66="","",IF(VLOOKUP(($K66&amp;INDIRECT("C"&amp;$I66)),Categories!$F:$V,S$8,FALSE)=0,"",VLOOKUP(($K66&amp;INDIRECT("C"&amp;$I66)),Categories!$F:$V,S$8,FALSE)))</f>
        <v/>
      </c>
      <c r="T66" t="str">
        <f ca="1">IF($K66="","",IF(VLOOKUP(($K66&amp;INDIRECT("C"&amp;$I66)),Categories!$F:$V,T$8,FALSE)=0,"",VLOOKUP(($K66&amp;INDIRECT("C"&amp;$I66)),Categories!$F:$V,T$8,FALSE)))</f>
        <v/>
      </c>
      <c r="U66" t="str">
        <f ca="1">IF($K66="","",IF(VLOOKUP(($K66&amp;INDIRECT("C"&amp;$I66)),Categories!$F:$V,U$8,FALSE)=0,"",VLOOKUP(($K66&amp;INDIRECT("C"&amp;$I66)),Categories!$F:$V,U$8,FALSE)))</f>
        <v/>
      </c>
      <c r="V66" t="str">
        <f ca="1">IF($K66="","",IF(VLOOKUP(($K66&amp;INDIRECT("C"&amp;$I66)),Categories!$F:$V,V$8,FALSE)=0,"",VLOOKUP(($K66&amp;INDIRECT("C"&amp;$I66)),Categories!$F:$V,V$8,FALSE)))</f>
        <v/>
      </c>
      <c r="W66" t="str">
        <f ca="1">IF($K66="","",IF(VLOOKUP(($K66&amp;INDIRECT("C"&amp;$I66)),Categories!$F:$V,W$8,FALSE)=0,"",VLOOKUP(($K66&amp;INDIRECT("C"&amp;$I66)),Categories!$F:$V,W$8,FALSE)))</f>
        <v/>
      </c>
      <c r="X66" t="str">
        <f ca="1">IF($K66="","",IF(VLOOKUP(($K66&amp;INDIRECT("C"&amp;$I66)),Categories!$F:$V,X$8,FALSE)=0,"",VLOOKUP(($K66&amp;INDIRECT("C"&amp;$I66)),Categories!$F:$V,X$8,FALSE)))</f>
        <v/>
      </c>
      <c r="Y66" t="str">
        <f ca="1">IF($K66="","",IF(VLOOKUP(($K66&amp;INDIRECT("C"&amp;$I66)),Categories!$F:$V,Y$8,FALSE)=0,"",VLOOKUP(($K66&amp;INDIRECT("C"&amp;$I66)),Categories!$F:$V,Y$8,FALSE)))</f>
        <v/>
      </c>
      <c r="Z66" t="str">
        <f ca="1">IF($K66="","",IF(VLOOKUP(($K66&amp;INDIRECT("C"&amp;$I66)),Categories!$F:$V,Z$8,FALSE)=0,"",VLOOKUP(($K66&amp;INDIRECT("C"&amp;$I66)),Categories!$F:$V,Z$8,FALSE)))</f>
        <v/>
      </c>
      <c r="AA66" t="str">
        <f ca="1">IF($K66="","",IF(VLOOKUP(($K66&amp;INDIRECT("C"&amp;$I66)),Categories!$F:$V,AA$8,FALSE)=0,"",VLOOKUP(($K66&amp;INDIRECT("C"&amp;$I66)),Categories!$F:$V,AA$8,FALSE)))</f>
        <v/>
      </c>
    </row>
    <row r="67" spans="2:27">
      <c r="B67" s="12"/>
      <c r="C67" s="12"/>
      <c r="D67" s="20"/>
      <c r="E67" s="20"/>
      <c r="F67" s="12"/>
      <c r="G67" s="12"/>
      <c r="H67" s="12"/>
      <c r="I67" s="12">
        <f t="shared" si="2"/>
        <v>67</v>
      </c>
      <c r="J67" t="str">
        <f t="shared" ca="1" si="1"/>
        <v/>
      </c>
      <c r="K67" t="str">
        <f ca="1">IF(INDIRECT("D"&amp;$I67)="","",DATEDIF(INDIRECT("D"&amp;$I67),Categories!$A$5,"Y"))</f>
        <v/>
      </c>
      <c r="L67" t="str">
        <f ca="1">IF($K67="","",IF(VLOOKUP(($K67&amp;INDIRECT("C"&amp;$I67)),Categories!$F:$V,L$8,FALSE)=0,"",VLOOKUP(($K67&amp;INDIRECT("C"&amp;$I67)),Categories!$F:$V,L$8,FALSE)))</f>
        <v/>
      </c>
      <c r="M67" t="str">
        <f ca="1">IF($K67="","",IF(VLOOKUP(($K67&amp;INDIRECT("C"&amp;$I67)),Categories!$F:$V,M$8,FALSE)=0,"",VLOOKUP(($K67&amp;INDIRECT("C"&amp;$I67)),Categories!$F:$V,M$8,FALSE)))</f>
        <v/>
      </c>
      <c r="N67" t="str">
        <f ca="1">IF($K67="","",IF(VLOOKUP(($K67&amp;INDIRECT("C"&amp;$I67)),Categories!$F:$V,N$8,FALSE)=0,"",VLOOKUP(($K67&amp;INDIRECT("C"&amp;$I67)),Categories!$F:$V,N$8,FALSE)))</f>
        <v/>
      </c>
      <c r="O67" t="str">
        <f ca="1">IF($K67="","",IF(VLOOKUP(($K67&amp;INDIRECT("C"&amp;$I67)),Categories!$F:$V,O$8,FALSE)=0,"",VLOOKUP(($K67&amp;INDIRECT("C"&amp;$I67)),Categories!$F:$V,O$8,FALSE)))</f>
        <v/>
      </c>
      <c r="P67" t="str">
        <f ca="1">IF($K67="","",IF(VLOOKUP(($K67&amp;INDIRECT("C"&amp;$I67)),Categories!$F:$V,P$8,FALSE)=0,"",VLOOKUP(($K67&amp;INDIRECT("C"&amp;$I67)),Categories!$F:$V,P$8,FALSE)))</f>
        <v/>
      </c>
      <c r="Q67" t="str">
        <f ca="1">IF($K67="","",IF(VLOOKUP(($K67&amp;INDIRECT("C"&amp;$I67)),Categories!$F:$V,Q$8,FALSE)=0,"",VLOOKUP(($K67&amp;INDIRECT("C"&amp;$I67)),Categories!$F:$V,Q$8,FALSE)))</f>
        <v/>
      </c>
      <c r="R67" t="str">
        <f ca="1">IF($K67="","",IF(VLOOKUP(($K67&amp;INDIRECT("C"&amp;$I67)),Categories!$F:$V,R$8,FALSE)=0,"",VLOOKUP(($K67&amp;INDIRECT("C"&amp;$I67)),Categories!$F:$V,R$8,FALSE)))</f>
        <v/>
      </c>
      <c r="S67" t="str">
        <f ca="1">IF($K67="","",IF(VLOOKUP(($K67&amp;INDIRECT("C"&amp;$I67)),Categories!$F:$V,S$8,FALSE)=0,"",VLOOKUP(($K67&amp;INDIRECT("C"&amp;$I67)),Categories!$F:$V,S$8,FALSE)))</f>
        <v/>
      </c>
      <c r="T67" t="str">
        <f ca="1">IF($K67="","",IF(VLOOKUP(($K67&amp;INDIRECT("C"&amp;$I67)),Categories!$F:$V,T$8,FALSE)=0,"",VLOOKUP(($K67&amp;INDIRECT("C"&amp;$I67)),Categories!$F:$V,T$8,FALSE)))</f>
        <v/>
      </c>
      <c r="U67" t="str">
        <f ca="1">IF($K67="","",IF(VLOOKUP(($K67&amp;INDIRECT("C"&amp;$I67)),Categories!$F:$V,U$8,FALSE)=0,"",VLOOKUP(($K67&amp;INDIRECT("C"&amp;$I67)),Categories!$F:$V,U$8,FALSE)))</f>
        <v/>
      </c>
      <c r="V67" t="str">
        <f ca="1">IF($K67="","",IF(VLOOKUP(($K67&amp;INDIRECT("C"&amp;$I67)),Categories!$F:$V,V$8,FALSE)=0,"",VLOOKUP(($K67&amp;INDIRECT("C"&amp;$I67)),Categories!$F:$V,V$8,FALSE)))</f>
        <v/>
      </c>
      <c r="W67" t="str">
        <f ca="1">IF($K67="","",IF(VLOOKUP(($K67&amp;INDIRECT("C"&amp;$I67)),Categories!$F:$V,W$8,FALSE)=0,"",VLOOKUP(($K67&amp;INDIRECT("C"&amp;$I67)),Categories!$F:$V,W$8,FALSE)))</f>
        <v/>
      </c>
      <c r="X67" t="str">
        <f ca="1">IF($K67="","",IF(VLOOKUP(($K67&amp;INDIRECT("C"&amp;$I67)),Categories!$F:$V,X$8,FALSE)=0,"",VLOOKUP(($K67&amp;INDIRECT("C"&amp;$I67)),Categories!$F:$V,X$8,FALSE)))</f>
        <v/>
      </c>
      <c r="Y67" t="str">
        <f ca="1">IF($K67="","",IF(VLOOKUP(($K67&amp;INDIRECT("C"&amp;$I67)),Categories!$F:$V,Y$8,FALSE)=0,"",VLOOKUP(($K67&amp;INDIRECT("C"&amp;$I67)),Categories!$F:$V,Y$8,FALSE)))</f>
        <v/>
      </c>
      <c r="Z67" t="str">
        <f ca="1">IF($K67="","",IF(VLOOKUP(($K67&amp;INDIRECT("C"&amp;$I67)),Categories!$F:$V,Z$8,FALSE)=0,"",VLOOKUP(($K67&amp;INDIRECT("C"&amp;$I67)),Categories!$F:$V,Z$8,FALSE)))</f>
        <v/>
      </c>
      <c r="AA67" t="str">
        <f ca="1">IF($K67="","",IF(VLOOKUP(($K67&amp;INDIRECT("C"&amp;$I67)),Categories!$F:$V,AA$8,FALSE)=0,"",VLOOKUP(($K67&amp;INDIRECT("C"&amp;$I67)),Categories!$F:$V,AA$8,FALSE)))</f>
        <v/>
      </c>
    </row>
    <row r="68" spans="2:27">
      <c r="B68" s="12"/>
      <c r="C68" s="12"/>
      <c r="D68" s="17"/>
      <c r="E68" s="17"/>
      <c r="F68" s="12"/>
      <c r="G68" s="12"/>
      <c r="H68" s="12"/>
      <c r="I68" s="12">
        <f t="shared" si="2"/>
        <v>68</v>
      </c>
      <c r="J68" t="str">
        <f t="shared" ca="1" si="1"/>
        <v/>
      </c>
      <c r="K68" t="str">
        <f ca="1">IF(INDIRECT("D"&amp;$I68)="","",DATEDIF(INDIRECT("D"&amp;$I68),Categories!$A$5,"Y"))</f>
        <v/>
      </c>
      <c r="L68" t="str">
        <f ca="1">IF($K68="","",IF(VLOOKUP(($K68&amp;INDIRECT("C"&amp;$I68)),Categories!$F:$V,L$8,FALSE)=0,"",VLOOKUP(($K68&amp;INDIRECT("C"&amp;$I68)),Categories!$F:$V,L$8,FALSE)))</f>
        <v/>
      </c>
      <c r="M68" t="str">
        <f ca="1">IF($K68="","",IF(VLOOKUP(($K68&amp;INDIRECT("C"&amp;$I68)),Categories!$F:$V,M$8,FALSE)=0,"",VLOOKUP(($K68&amp;INDIRECT("C"&amp;$I68)),Categories!$F:$V,M$8,FALSE)))</f>
        <v/>
      </c>
      <c r="N68" t="str">
        <f ca="1">IF($K68="","",IF(VLOOKUP(($K68&amp;INDIRECT("C"&amp;$I68)),Categories!$F:$V,N$8,FALSE)=0,"",VLOOKUP(($K68&amp;INDIRECT("C"&amp;$I68)),Categories!$F:$V,N$8,FALSE)))</f>
        <v/>
      </c>
      <c r="O68" t="str">
        <f ca="1">IF($K68="","",IF(VLOOKUP(($K68&amp;INDIRECT("C"&amp;$I68)),Categories!$F:$V,O$8,FALSE)=0,"",VLOOKUP(($K68&amp;INDIRECT("C"&amp;$I68)),Categories!$F:$V,O$8,FALSE)))</f>
        <v/>
      </c>
      <c r="P68" t="str">
        <f ca="1">IF($K68="","",IF(VLOOKUP(($K68&amp;INDIRECT("C"&amp;$I68)),Categories!$F:$V,P$8,FALSE)=0,"",VLOOKUP(($K68&amp;INDIRECT("C"&amp;$I68)),Categories!$F:$V,P$8,FALSE)))</f>
        <v/>
      </c>
      <c r="Q68" t="str">
        <f ca="1">IF($K68="","",IF(VLOOKUP(($K68&amp;INDIRECT("C"&amp;$I68)),Categories!$F:$V,Q$8,FALSE)=0,"",VLOOKUP(($K68&amp;INDIRECT("C"&amp;$I68)),Categories!$F:$V,Q$8,FALSE)))</f>
        <v/>
      </c>
      <c r="R68" t="str">
        <f ca="1">IF($K68="","",IF(VLOOKUP(($K68&amp;INDIRECT("C"&amp;$I68)),Categories!$F:$V,R$8,FALSE)=0,"",VLOOKUP(($K68&amp;INDIRECT("C"&amp;$I68)),Categories!$F:$V,R$8,FALSE)))</f>
        <v/>
      </c>
      <c r="S68" t="str">
        <f ca="1">IF($K68="","",IF(VLOOKUP(($K68&amp;INDIRECT("C"&amp;$I68)),Categories!$F:$V,S$8,FALSE)=0,"",VLOOKUP(($K68&amp;INDIRECT("C"&amp;$I68)),Categories!$F:$V,S$8,FALSE)))</f>
        <v/>
      </c>
      <c r="T68" t="str">
        <f ca="1">IF($K68="","",IF(VLOOKUP(($K68&amp;INDIRECT("C"&amp;$I68)),Categories!$F:$V,T$8,FALSE)=0,"",VLOOKUP(($K68&amp;INDIRECT("C"&amp;$I68)),Categories!$F:$V,T$8,FALSE)))</f>
        <v/>
      </c>
      <c r="U68" t="str">
        <f ca="1">IF($K68="","",IF(VLOOKUP(($K68&amp;INDIRECT("C"&amp;$I68)),Categories!$F:$V,U$8,FALSE)=0,"",VLOOKUP(($K68&amp;INDIRECT("C"&amp;$I68)),Categories!$F:$V,U$8,FALSE)))</f>
        <v/>
      </c>
      <c r="V68" t="str">
        <f ca="1">IF($K68="","",IF(VLOOKUP(($K68&amp;INDIRECT("C"&amp;$I68)),Categories!$F:$V,V$8,FALSE)=0,"",VLOOKUP(($K68&amp;INDIRECT("C"&amp;$I68)),Categories!$F:$V,V$8,FALSE)))</f>
        <v/>
      </c>
      <c r="W68" t="str">
        <f ca="1">IF($K68="","",IF(VLOOKUP(($K68&amp;INDIRECT("C"&amp;$I68)),Categories!$F:$V,W$8,FALSE)=0,"",VLOOKUP(($K68&amp;INDIRECT("C"&amp;$I68)),Categories!$F:$V,W$8,FALSE)))</f>
        <v/>
      </c>
      <c r="X68" t="str">
        <f ca="1">IF($K68="","",IF(VLOOKUP(($K68&amp;INDIRECT("C"&amp;$I68)),Categories!$F:$V,X$8,FALSE)=0,"",VLOOKUP(($K68&amp;INDIRECT("C"&amp;$I68)),Categories!$F:$V,X$8,FALSE)))</f>
        <v/>
      </c>
      <c r="Y68" t="str">
        <f ca="1">IF($K68="","",IF(VLOOKUP(($K68&amp;INDIRECT("C"&amp;$I68)),Categories!$F:$V,Y$8,FALSE)=0,"",VLOOKUP(($K68&amp;INDIRECT("C"&amp;$I68)),Categories!$F:$V,Y$8,FALSE)))</f>
        <v/>
      </c>
      <c r="Z68" t="str">
        <f ca="1">IF($K68="","",IF(VLOOKUP(($K68&amp;INDIRECT("C"&amp;$I68)),Categories!$F:$V,Z$8,FALSE)=0,"",VLOOKUP(($K68&amp;INDIRECT("C"&amp;$I68)),Categories!$F:$V,Z$8,FALSE)))</f>
        <v/>
      </c>
      <c r="AA68" t="str">
        <f ca="1">IF($K68="","",IF(VLOOKUP(($K68&amp;INDIRECT("C"&amp;$I68)),Categories!$F:$V,AA$8,FALSE)=0,"",VLOOKUP(($K68&amp;INDIRECT("C"&amp;$I68)),Categories!$F:$V,AA$8,FALSE)))</f>
        <v/>
      </c>
    </row>
    <row r="69" spans="2:27">
      <c r="B69" s="12"/>
      <c r="C69" s="12"/>
      <c r="D69" s="17"/>
      <c r="E69" s="17"/>
      <c r="F69" s="12"/>
      <c r="G69" s="12"/>
      <c r="H69" s="12"/>
      <c r="I69" s="12">
        <f t="shared" si="2"/>
        <v>69</v>
      </c>
      <c r="J69" t="str">
        <f t="shared" ca="1" si="1"/>
        <v/>
      </c>
      <c r="K69" t="str">
        <f ca="1">IF(INDIRECT("D"&amp;$I69)="","",DATEDIF(INDIRECT("D"&amp;$I69),Categories!$A$5,"Y"))</f>
        <v/>
      </c>
      <c r="L69" t="str">
        <f ca="1">IF($K69="","",IF(VLOOKUP(($K69&amp;INDIRECT("C"&amp;$I69)),Categories!$F:$V,L$8,FALSE)=0,"",VLOOKUP(($K69&amp;INDIRECT("C"&amp;$I69)),Categories!$F:$V,L$8,FALSE)))</f>
        <v/>
      </c>
      <c r="M69" t="str">
        <f ca="1">IF($K69="","",IF(VLOOKUP(($K69&amp;INDIRECT("C"&amp;$I69)),Categories!$F:$V,M$8,FALSE)=0,"",VLOOKUP(($K69&amp;INDIRECT("C"&amp;$I69)),Categories!$F:$V,M$8,FALSE)))</f>
        <v/>
      </c>
      <c r="N69" t="str">
        <f ca="1">IF($K69="","",IF(VLOOKUP(($K69&amp;INDIRECT("C"&amp;$I69)),Categories!$F:$V,N$8,FALSE)=0,"",VLOOKUP(($K69&amp;INDIRECT("C"&amp;$I69)),Categories!$F:$V,N$8,FALSE)))</f>
        <v/>
      </c>
      <c r="O69" t="str">
        <f ca="1">IF($K69="","",IF(VLOOKUP(($K69&amp;INDIRECT("C"&amp;$I69)),Categories!$F:$V,O$8,FALSE)=0,"",VLOOKUP(($K69&amp;INDIRECT("C"&amp;$I69)),Categories!$F:$V,O$8,FALSE)))</f>
        <v/>
      </c>
      <c r="P69" t="str">
        <f ca="1">IF($K69="","",IF(VLOOKUP(($K69&amp;INDIRECT("C"&amp;$I69)),Categories!$F:$V,P$8,FALSE)=0,"",VLOOKUP(($K69&amp;INDIRECT("C"&amp;$I69)),Categories!$F:$V,P$8,FALSE)))</f>
        <v/>
      </c>
      <c r="Q69" t="str">
        <f ca="1">IF($K69="","",IF(VLOOKUP(($K69&amp;INDIRECT("C"&amp;$I69)),Categories!$F:$V,Q$8,FALSE)=0,"",VLOOKUP(($K69&amp;INDIRECT("C"&amp;$I69)),Categories!$F:$V,Q$8,FALSE)))</f>
        <v/>
      </c>
      <c r="R69" t="str">
        <f ca="1">IF($K69="","",IF(VLOOKUP(($K69&amp;INDIRECT("C"&amp;$I69)),Categories!$F:$V,R$8,FALSE)=0,"",VLOOKUP(($K69&amp;INDIRECT("C"&amp;$I69)),Categories!$F:$V,R$8,FALSE)))</f>
        <v/>
      </c>
      <c r="S69" t="str">
        <f ca="1">IF($K69="","",IF(VLOOKUP(($K69&amp;INDIRECT("C"&amp;$I69)),Categories!$F:$V,S$8,FALSE)=0,"",VLOOKUP(($K69&amp;INDIRECT("C"&amp;$I69)),Categories!$F:$V,S$8,FALSE)))</f>
        <v/>
      </c>
      <c r="T69" t="str">
        <f ca="1">IF($K69="","",IF(VLOOKUP(($K69&amp;INDIRECT("C"&amp;$I69)),Categories!$F:$V,T$8,FALSE)=0,"",VLOOKUP(($K69&amp;INDIRECT("C"&amp;$I69)),Categories!$F:$V,T$8,FALSE)))</f>
        <v/>
      </c>
      <c r="U69" t="str">
        <f ca="1">IF($K69="","",IF(VLOOKUP(($K69&amp;INDIRECT("C"&amp;$I69)),Categories!$F:$V,U$8,FALSE)=0,"",VLOOKUP(($K69&amp;INDIRECT("C"&amp;$I69)),Categories!$F:$V,U$8,FALSE)))</f>
        <v/>
      </c>
      <c r="V69" t="str">
        <f ca="1">IF($K69="","",IF(VLOOKUP(($K69&amp;INDIRECT("C"&amp;$I69)),Categories!$F:$V,V$8,FALSE)=0,"",VLOOKUP(($K69&amp;INDIRECT("C"&amp;$I69)),Categories!$F:$V,V$8,FALSE)))</f>
        <v/>
      </c>
      <c r="W69" t="str">
        <f ca="1">IF($K69="","",IF(VLOOKUP(($K69&amp;INDIRECT("C"&amp;$I69)),Categories!$F:$V,W$8,FALSE)=0,"",VLOOKUP(($K69&amp;INDIRECT("C"&amp;$I69)),Categories!$F:$V,W$8,FALSE)))</f>
        <v/>
      </c>
      <c r="X69" t="str">
        <f ca="1">IF($K69="","",IF(VLOOKUP(($K69&amp;INDIRECT("C"&amp;$I69)),Categories!$F:$V,X$8,FALSE)=0,"",VLOOKUP(($K69&amp;INDIRECT("C"&amp;$I69)),Categories!$F:$V,X$8,FALSE)))</f>
        <v/>
      </c>
      <c r="Y69" t="str">
        <f ca="1">IF($K69="","",IF(VLOOKUP(($K69&amp;INDIRECT("C"&amp;$I69)),Categories!$F:$V,Y$8,FALSE)=0,"",VLOOKUP(($K69&amp;INDIRECT("C"&amp;$I69)),Categories!$F:$V,Y$8,FALSE)))</f>
        <v/>
      </c>
      <c r="Z69" t="str">
        <f ca="1">IF($K69="","",IF(VLOOKUP(($K69&amp;INDIRECT("C"&amp;$I69)),Categories!$F:$V,Z$8,FALSE)=0,"",VLOOKUP(($K69&amp;INDIRECT("C"&amp;$I69)),Categories!$F:$V,Z$8,FALSE)))</f>
        <v/>
      </c>
      <c r="AA69" t="str">
        <f ca="1">IF($K69="","",IF(VLOOKUP(($K69&amp;INDIRECT("C"&amp;$I69)),Categories!$F:$V,AA$8,FALSE)=0,"",VLOOKUP(($K69&amp;INDIRECT("C"&amp;$I69)),Categories!$F:$V,AA$8,FALSE)))</f>
        <v/>
      </c>
    </row>
    <row r="70" spans="2:27">
      <c r="B70" s="12"/>
      <c r="C70" s="12"/>
      <c r="D70" s="17"/>
      <c r="E70" s="17"/>
      <c r="F70" s="12"/>
      <c r="G70" s="12"/>
      <c r="H70" s="12"/>
      <c r="I70" s="12">
        <f t="shared" si="2"/>
        <v>70</v>
      </c>
      <c r="J70" t="str">
        <f t="shared" ca="1" si="1"/>
        <v/>
      </c>
      <c r="K70" t="str">
        <f ca="1">IF(INDIRECT("D"&amp;$I70)="","",DATEDIF(INDIRECT("D"&amp;$I70),Categories!$A$5,"Y"))</f>
        <v/>
      </c>
      <c r="L70" t="str">
        <f ca="1">IF($K70="","",IF(VLOOKUP(($K70&amp;INDIRECT("C"&amp;$I70)),Categories!$F:$V,L$8,FALSE)=0,"",VLOOKUP(($K70&amp;INDIRECT("C"&amp;$I70)),Categories!$F:$V,L$8,FALSE)))</f>
        <v/>
      </c>
      <c r="M70" t="str">
        <f ca="1">IF($K70="","",IF(VLOOKUP(($K70&amp;INDIRECT("C"&amp;$I70)),Categories!$F:$V,M$8,FALSE)=0,"",VLOOKUP(($K70&amp;INDIRECT("C"&amp;$I70)),Categories!$F:$V,M$8,FALSE)))</f>
        <v/>
      </c>
      <c r="N70" t="str">
        <f ca="1">IF($K70="","",IF(VLOOKUP(($K70&amp;INDIRECT("C"&amp;$I70)),Categories!$F:$V,N$8,FALSE)=0,"",VLOOKUP(($K70&amp;INDIRECT("C"&amp;$I70)),Categories!$F:$V,N$8,FALSE)))</f>
        <v/>
      </c>
      <c r="O70" t="str">
        <f ca="1">IF($K70="","",IF(VLOOKUP(($K70&amp;INDIRECT("C"&amp;$I70)),Categories!$F:$V,O$8,FALSE)=0,"",VLOOKUP(($K70&amp;INDIRECT("C"&amp;$I70)),Categories!$F:$V,O$8,FALSE)))</f>
        <v/>
      </c>
      <c r="P70" t="str">
        <f ca="1">IF($K70="","",IF(VLOOKUP(($K70&amp;INDIRECT("C"&amp;$I70)),Categories!$F:$V,P$8,FALSE)=0,"",VLOOKUP(($K70&amp;INDIRECT("C"&amp;$I70)),Categories!$F:$V,P$8,FALSE)))</f>
        <v/>
      </c>
      <c r="Q70" t="str">
        <f ca="1">IF($K70="","",IF(VLOOKUP(($K70&amp;INDIRECT("C"&amp;$I70)),Categories!$F:$V,Q$8,FALSE)=0,"",VLOOKUP(($K70&amp;INDIRECT("C"&amp;$I70)),Categories!$F:$V,Q$8,FALSE)))</f>
        <v/>
      </c>
      <c r="R70" t="str">
        <f ca="1">IF($K70="","",IF(VLOOKUP(($K70&amp;INDIRECT("C"&amp;$I70)),Categories!$F:$V,R$8,FALSE)=0,"",VLOOKUP(($K70&amp;INDIRECT("C"&amp;$I70)),Categories!$F:$V,R$8,FALSE)))</f>
        <v/>
      </c>
      <c r="S70" t="str">
        <f ca="1">IF($K70="","",IF(VLOOKUP(($K70&amp;INDIRECT("C"&amp;$I70)),Categories!$F:$V,S$8,FALSE)=0,"",VLOOKUP(($K70&amp;INDIRECT("C"&amp;$I70)),Categories!$F:$V,S$8,FALSE)))</f>
        <v/>
      </c>
      <c r="T70" t="str">
        <f ca="1">IF($K70="","",IF(VLOOKUP(($K70&amp;INDIRECT("C"&amp;$I70)),Categories!$F:$V,T$8,FALSE)=0,"",VLOOKUP(($K70&amp;INDIRECT("C"&amp;$I70)),Categories!$F:$V,T$8,FALSE)))</f>
        <v/>
      </c>
      <c r="U70" t="str">
        <f ca="1">IF($K70="","",IF(VLOOKUP(($K70&amp;INDIRECT("C"&amp;$I70)),Categories!$F:$V,U$8,FALSE)=0,"",VLOOKUP(($K70&amp;INDIRECT("C"&amp;$I70)),Categories!$F:$V,U$8,FALSE)))</f>
        <v/>
      </c>
      <c r="V70" t="str">
        <f ca="1">IF($K70="","",IF(VLOOKUP(($K70&amp;INDIRECT("C"&amp;$I70)),Categories!$F:$V,V$8,FALSE)=0,"",VLOOKUP(($K70&amp;INDIRECT("C"&amp;$I70)),Categories!$F:$V,V$8,FALSE)))</f>
        <v/>
      </c>
      <c r="W70" t="str">
        <f ca="1">IF($K70="","",IF(VLOOKUP(($K70&amp;INDIRECT("C"&amp;$I70)),Categories!$F:$V,W$8,FALSE)=0,"",VLOOKUP(($K70&amp;INDIRECT("C"&amp;$I70)),Categories!$F:$V,W$8,FALSE)))</f>
        <v/>
      </c>
      <c r="X70" t="str">
        <f ca="1">IF($K70="","",IF(VLOOKUP(($K70&amp;INDIRECT("C"&amp;$I70)),Categories!$F:$V,X$8,FALSE)=0,"",VLOOKUP(($K70&amp;INDIRECT("C"&amp;$I70)),Categories!$F:$V,X$8,FALSE)))</f>
        <v/>
      </c>
      <c r="Y70" t="str">
        <f ca="1">IF($K70="","",IF(VLOOKUP(($K70&amp;INDIRECT("C"&amp;$I70)),Categories!$F:$V,Y$8,FALSE)=0,"",VLOOKUP(($K70&amp;INDIRECT("C"&amp;$I70)),Categories!$F:$V,Y$8,FALSE)))</f>
        <v/>
      </c>
      <c r="Z70" t="str">
        <f ca="1">IF($K70="","",IF(VLOOKUP(($K70&amp;INDIRECT("C"&amp;$I70)),Categories!$F:$V,Z$8,FALSE)=0,"",VLOOKUP(($K70&amp;INDIRECT("C"&amp;$I70)),Categories!$F:$V,Z$8,FALSE)))</f>
        <v/>
      </c>
      <c r="AA70" t="str">
        <f ca="1">IF($K70="","",IF(VLOOKUP(($K70&amp;INDIRECT("C"&amp;$I70)),Categories!$F:$V,AA$8,FALSE)=0,"",VLOOKUP(($K70&amp;INDIRECT("C"&amp;$I70)),Categories!$F:$V,AA$8,FALSE)))</f>
        <v/>
      </c>
    </row>
    <row r="71" spans="2:27">
      <c r="B71" s="12"/>
      <c r="C71" s="12"/>
      <c r="D71" s="17"/>
      <c r="E71" s="17"/>
      <c r="F71" s="12"/>
      <c r="G71" s="12"/>
      <c r="H71" s="12"/>
      <c r="I71" s="12">
        <f t="shared" si="2"/>
        <v>71</v>
      </c>
      <c r="J71" t="str">
        <f t="shared" ca="1" si="1"/>
        <v/>
      </c>
      <c r="K71" t="str">
        <f ca="1">IF(INDIRECT("D"&amp;$I71)="","",DATEDIF(INDIRECT("D"&amp;$I71),Categories!$A$5,"Y"))</f>
        <v/>
      </c>
      <c r="L71" t="str">
        <f ca="1">IF($K71="","",IF(VLOOKUP(($K71&amp;INDIRECT("C"&amp;$I71)),Categories!$F:$V,L$8,FALSE)=0,"",VLOOKUP(($K71&amp;INDIRECT("C"&amp;$I71)),Categories!$F:$V,L$8,FALSE)))</f>
        <v/>
      </c>
      <c r="M71" t="str">
        <f ca="1">IF($K71="","",IF(VLOOKUP(($K71&amp;INDIRECT("C"&amp;$I71)),Categories!$F:$V,M$8,FALSE)=0,"",VLOOKUP(($K71&amp;INDIRECT("C"&amp;$I71)),Categories!$F:$V,M$8,FALSE)))</f>
        <v/>
      </c>
      <c r="N71" t="str">
        <f ca="1">IF($K71="","",IF(VLOOKUP(($K71&amp;INDIRECT("C"&amp;$I71)),Categories!$F:$V,N$8,FALSE)=0,"",VLOOKUP(($K71&amp;INDIRECT("C"&amp;$I71)),Categories!$F:$V,N$8,FALSE)))</f>
        <v/>
      </c>
      <c r="O71" t="str">
        <f ca="1">IF($K71="","",IF(VLOOKUP(($K71&amp;INDIRECT("C"&amp;$I71)),Categories!$F:$V,O$8,FALSE)=0,"",VLOOKUP(($K71&amp;INDIRECT("C"&amp;$I71)),Categories!$F:$V,O$8,FALSE)))</f>
        <v/>
      </c>
      <c r="P71" t="str">
        <f ca="1">IF($K71="","",IF(VLOOKUP(($K71&amp;INDIRECT("C"&amp;$I71)),Categories!$F:$V,P$8,FALSE)=0,"",VLOOKUP(($K71&amp;INDIRECT("C"&amp;$I71)),Categories!$F:$V,P$8,FALSE)))</f>
        <v/>
      </c>
      <c r="Q71" t="str">
        <f ca="1">IF($K71="","",IF(VLOOKUP(($K71&amp;INDIRECT("C"&amp;$I71)),Categories!$F:$V,Q$8,FALSE)=0,"",VLOOKUP(($K71&amp;INDIRECT("C"&amp;$I71)),Categories!$F:$V,Q$8,FALSE)))</f>
        <v/>
      </c>
      <c r="R71" t="str">
        <f ca="1">IF($K71="","",IF(VLOOKUP(($K71&amp;INDIRECT("C"&amp;$I71)),Categories!$F:$V,R$8,FALSE)=0,"",VLOOKUP(($K71&amp;INDIRECT("C"&amp;$I71)),Categories!$F:$V,R$8,FALSE)))</f>
        <v/>
      </c>
      <c r="S71" t="str">
        <f ca="1">IF($K71="","",IF(VLOOKUP(($K71&amp;INDIRECT("C"&amp;$I71)),Categories!$F:$V,S$8,FALSE)=0,"",VLOOKUP(($K71&amp;INDIRECT("C"&amp;$I71)),Categories!$F:$V,S$8,FALSE)))</f>
        <v/>
      </c>
      <c r="T71" t="str">
        <f ca="1">IF($K71="","",IF(VLOOKUP(($K71&amp;INDIRECT("C"&amp;$I71)),Categories!$F:$V,T$8,FALSE)=0,"",VLOOKUP(($K71&amp;INDIRECT("C"&amp;$I71)),Categories!$F:$V,T$8,FALSE)))</f>
        <v/>
      </c>
      <c r="U71" t="str">
        <f ca="1">IF($K71="","",IF(VLOOKUP(($K71&amp;INDIRECT("C"&amp;$I71)),Categories!$F:$V,U$8,FALSE)=0,"",VLOOKUP(($K71&amp;INDIRECT("C"&amp;$I71)),Categories!$F:$V,U$8,FALSE)))</f>
        <v/>
      </c>
      <c r="V71" t="str">
        <f ca="1">IF($K71="","",IF(VLOOKUP(($K71&amp;INDIRECT("C"&amp;$I71)),Categories!$F:$V,V$8,FALSE)=0,"",VLOOKUP(($K71&amp;INDIRECT("C"&amp;$I71)),Categories!$F:$V,V$8,FALSE)))</f>
        <v/>
      </c>
      <c r="W71" t="str">
        <f ca="1">IF($K71="","",IF(VLOOKUP(($K71&amp;INDIRECT("C"&amp;$I71)),Categories!$F:$V,W$8,FALSE)=0,"",VLOOKUP(($K71&amp;INDIRECT("C"&amp;$I71)),Categories!$F:$V,W$8,FALSE)))</f>
        <v/>
      </c>
      <c r="X71" t="str">
        <f ca="1">IF($K71="","",IF(VLOOKUP(($K71&amp;INDIRECT("C"&amp;$I71)),Categories!$F:$V,X$8,FALSE)=0,"",VLOOKUP(($K71&amp;INDIRECT("C"&amp;$I71)),Categories!$F:$V,X$8,FALSE)))</f>
        <v/>
      </c>
      <c r="Y71" t="str">
        <f ca="1">IF($K71="","",IF(VLOOKUP(($K71&amp;INDIRECT("C"&amp;$I71)),Categories!$F:$V,Y$8,FALSE)=0,"",VLOOKUP(($K71&amp;INDIRECT("C"&amp;$I71)),Categories!$F:$V,Y$8,FALSE)))</f>
        <v/>
      </c>
      <c r="Z71" t="str">
        <f ca="1">IF($K71="","",IF(VLOOKUP(($K71&amp;INDIRECT("C"&amp;$I71)),Categories!$F:$V,Z$8,FALSE)=0,"",VLOOKUP(($K71&amp;INDIRECT("C"&amp;$I71)),Categories!$F:$V,Z$8,FALSE)))</f>
        <v/>
      </c>
      <c r="AA71" t="str">
        <f ca="1">IF($K71="","",IF(VLOOKUP(($K71&amp;INDIRECT("C"&amp;$I71)),Categories!$F:$V,AA$8,FALSE)=0,"",VLOOKUP(($K71&amp;INDIRECT("C"&amp;$I71)),Categories!$F:$V,AA$8,FALSE)))</f>
        <v/>
      </c>
    </row>
    <row r="72" spans="2:27">
      <c r="B72" s="12"/>
      <c r="C72" s="12"/>
      <c r="D72" s="17"/>
      <c r="E72" s="17"/>
      <c r="F72" s="12"/>
      <c r="G72" s="12"/>
      <c r="H72" s="12"/>
      <c r="I72" s="12">
        <f t="shared" si="2"/>
        <v>72</v>
      </c>
      <c r="J72" t="str">
        <f t="shared" ca="1" si="1"/>
        <v/>
      </c>
      <c r="K72" t="str">
        <f ca="1">IF(INDIRECT("D"&amp;$I72)="","",DATEDIF(INDIRECT("D"&amp;$I72),Categories!$A$5,"Y"))</f>
        <v/>
      </c>
      <c r="L72" t="str">
        <f ca="1">IF($K72="","",IF(VLOOKUP(($K72&amp;INDIRECT("C"&amp;$I72)),Categories!$F:$V,L$8,FALSE)=0,"",VLOOKUP(($K72&amp;INDIRECT("C"&amp;$I72)),Categories!$F:$V,L$8,FALSE)))</f>
        <v/>
      </c>
      <c r="M72" t="str">
        <f ca="1">IF($K72="","",IF(VLOOKUP(($K72&amp;INDIRECT("C"&amp;$I72)),Categories!$F:$V,M$8,FALSE)=0,"",VLOOKUP(($K72&amp;INDIRECT("C"&amp;$I72)),Categories!$F:$V,M$8,FALSE)))</f>
        <v/>
      </c>
      <c r="N72" t="str">
        <f ca="1">IF($K72="","",IF(VLOOKUP(($K72&amp;INDIRECT("C"&amp;$I72)),Categories!$F:$V,N$8,FALSE)=0,"",VLOOKUP(($K72&amp;INDIRECT("C"&amp;$I72)),Categories!$F:$V,N$8,FALSE)))</f>
        <v/>
      </c>
      <c r="O72" t="str">
        <f ca="1">IF($K72="","",IF(VLOOKUP(($K72&amp;INDIRECT("C"&amp;$I72)),Categories!$F:$V,O$8,FALSE)=0,"",VLOOKUP(($K72&amp;INDIRECT("C"&amp;$I72)),Categories!$F:$V,O$8,FALSE)))</f>
        <v/>
      </c>
      <c r="P72" t="str">
        <f ca="1">IF($K72="","",IF(VLOOKUP(($K72&amp;INDIRECT("C"&amp;$I72)),Categories!$F:$V,P$8,FALSE)=0,"",VLOOKUP(($K72&amp;INDIRECT("C"&amp;$I72)),Categories!$F:$V,P$8,FALSE)))</f>
        <v/>
      </c>
      <c r="Q72" t="str">
        <f ca="1">IF($K72="","",IF(VLOOKUP(($K72&amp;INDIRECT("C"&amp;$I72)),Categories!$F:$V,Q$8,FALSE)=0,"",VLOOKUP(($K72&amp;INDIRECT("C"&amp;$I72)),Categories!$F:$V,Q$8,FALSE)))</f>
        <v/>
      </c>
      <c r="R72" t="str">
        <f ca="1">IF($K72="","",IF(VLOOKUP(($K72&amp;INDIRECT("C"&amp;$I72)),Categories!$F:$V,R$8,FALSE)=0,"",VLOOKUP(($K72&amp;INDIRECT("C"&amp;$I72)),Categories!$F:$V,R$8,FALSE)))</f>
        <v/>
      </c>
      <c r="S72" t="str">
        <f ca="1">IF($K72="","",IF(VLOOKUP(($K72&amp;INDIRECT("C"&amp;$I72)),Categories!$F:$V,S$8,FALSE)=0,"",VLOOKUP(($K72&amp;INDIRECT("C"&amp;$I72)),Categories!$F:$V,S$8,FALSE)))</f>
        <v/>
      </c>
      <c r="T72" t="str">
        <f ca="1">IF($K72="","",IF(VLOOKUP(($K72&amp;INDIRECT("C"&amp;$I72)),Categories!$F:$V,T$8,FALSE)=0,"",VLOOKUP(($K72&amp;INDIRECT("C"&amp;$I72)),Categories!$F:$V,T$8,FALSE)))</f>
        <v/>
      </c>
      <c r="U72" t="str">
        <f ca="1">IF($K72="","",IF(VLOOKUP(($K72&amp;INDIRECT("C"&amp;$I72)),Categories!$F:$V,U$8,FALSE)=0,"",VLOOKUP(($K72&amp;INDIRECT("C"&amp;$I72)),Categories!$F:$V,U$8,FALSE)))</f>
        <v/>
      </c>
      <c r="V72" t="str">
        <f ca="1">IF($K72="","",IF(VLOOKUP(($K72&amp;INDIRECT("C"&amp;$I72)),Categories!$F:$V,V$8,FALSE)=0,"",VLOOKUP(($K72&amp;INDIRECT("C"&amp;$I72)),Categories!$F:$V,V$8,FALSE)))</f>
        <v/>
      </c>
      <c r="W72" t="str">
        <f ca="1">IF($K72="","",IF(VLOOKUP(($K72&amp;INDIRECT("C"&amp;$I72)),Categories!$F:$V,W$8,FALSE)=0,"",VLOOKUP(($K72&amp;INDIRECT("C"&amp;$I72)),Categories!$F:$V,W$8,FALSE)))</f>
        <v/>
      </c>
      <c r="X72" t="str">
        <f ca="1">IF($K72="","",IF(VLOOKUP(($K72&amp;INDIRECT("C"&amp;$I72)),Categories!$F:$V,X$8,FALSE)=0,"",VLOOKUP(($K72&amp;INDIRECT("C"&amp;$I72)),Categories!$F:$V,X$8,FALSE)))</f>
        <v/>
      </c>
      <c r="Y72" t="str">
        <f ca="1">IF($K72="","",IF(VLOOKUP(($K72&amp;INDIRECT("C"&amp;$I72)),Categories!$F:$V,Y$8,FALSE)=0,"",VLOOKUP(($K72&amp;INDIRECT("C"&amp;$I72)),Categories!$F:$V,Y$8,FALSE)))</f>
        <v/>
      </c>
      <c r="Z72" t="str">
        <f ca="1">IF($K72="","",IF(VLOOKUP(($K72&amp;INDIRECT("C"&amp;$I72)),Categories!$F:$V,Z$8,FALSE)=0,"",VLOOKUP(($K72&amp;INDIRECT("C"&amp;$I72)),Categories!$F:$V,Z$8,FALSE)))</f>
        <v/>
      </c>
      <c r="AA72" t="str">
        <f ca="1">IF($K72="","",IF(VLOOKUP(($K72&amp;INDIRECT("C"&amp;$I72)),Categories!$F:$V,AA$8,FALSE)=0,"",VLOOKUP(($K72&amp;INDIRECT("C"&amp;$I72)),Categories!$F:$V,AA$8,FALSE)))</f>
        <v/>
      </c>
    </row>
    <row r="73" spans="2:27">
      <c r="B73" s="12"/>
      <c r="C73" s="12"/>
      <c r="D73" s="17"/>
      <c r="E73" s="17"/>
      <c r="F73" s="12"/>
      <c r="G73" s="12"/>
      <c r="H73" s="12"/>
      <c r="I73" s="12">
        <f t="shared" si="2"/>
        <v>73</v>
      </c>
      <c r="J73" t="str">
        <f t="shared" ca="1" si="1"/>
        <v/>
      </c>
      <c r="K73" t="str">
        <f ca="1">IF(INDIRECT("D"&amp;$I73)="","",DATEDIF(INDIRECT("D"&amp;$I73),Categories!$A$5,"Y"))</f>
        <v/>
      </c>
      <c r="L73" t="str">
        <f ca="1">IF($K73="","",IF(VLOOKUP(($K73&amp;INDIRECT("C"&amp;$I73)),Categories!$F:$V,L$8,FALSE)=0,"",VLOOKUP(($K73&amp;INDIRECT("C"&amp;$I73)),Categories!$F:$V,L$8,FALSE)))</f>
        <v/>
      </c>
      <c r="M73" t="str">
        <f ca="1">IF($K73="","",IF(VLOOKUP(($K73&amp;INDIRECT("C"&amp;$I73)),Categories!$F:$V,M$8,FALSE)=0,"",VLOOKUP(($K73&amp;INDIRECT("C"&amp;$I73)),Categories!$F:$V,M$8,FALSE)))</f>
        <v/>
      </c>
      <c r="N73" t="str">
        <f ca="1">IF($K73="","",IF(VLOOKUP(($K73&amp;INDIRECT("C"&amp;$I73)),Categories!$F:$V,N$8,FALSE)=0,"",VLOOKUP(($K73&amp;INDIRECT("C"&amp;$I73)),Categories!$F:$V,N$8,FALSE)))</f>
        <v/>
      </c>
      <c r="O73" t="str">
        <f ca="1">IF($K73="","",IF(VLOOKUP(($K73&amp;INDIRECT("C"&amp;$I73)),Categories!$F:$V,O$8,FALSE)=0,"",VLOOKUP(($K73&amp;INDIRECT("C"&amp;$I73)),Categories!$F:$V,O$8,FALSE)))</f>
        <v/>
      </c>
      <c r="P73" t="str">
        <f ca="1">IF($K73="","",IF(VLOOKUP(($K73&amp;INDIRECT("C"&amp;$I73)),Categories!$F:$V,P$8,FALSE)=0,"",VLOOKUP(($K73&amp;INDIRECT("C"&amp;$I73)),Categories!$F:$V,P$8,FALSE)))</f>
        <v/>
      </c>
      <c r="Q73" t="str">
        <f ca="1">IF($K73="","",IF(VLOOKUP(($K73&amp;INDIRECT("C"&amp;$I73)),Categories!$F:$V,Q$8,FALSE)=0,"",VLOOKUP(($K73&amp;INDIRECT("C"&amp;$I73)),Categories!$F:$V,Q$8,FALSE)))</f>
        <v/>
      </c>
      <c r="R73" t="str">
        <f ca="1">IF($K73="","",IF(VLOOKUP(($K73&amp;INDIRECT("C"&amp;$I73)),Categories!$F:$V,R$8,FALSE)=0,"",VLOOKUP(($K73&amp;INDIRECT("C"&amp;$I73)),Categories!$F:$V,R$8,FALSE)))</f>
        <v/>
      </c>
      <c r="S73" t="str">
        <f ca="1">IF($K73="","",IF(VLOOKUP(($K73&amp;INDIRECT("C"&amp;$I73)),Categories!$F:$V,S$8,FALSE)=0,"",VLOOKUP(($K73&amp;INDIRECT("C"&amp;$I73)),Categories!$F:$V,S$8,FALSE)))</f>
        <v/>
      </c>
      <c r="T73" t="str">
        <f ca="1">IF($K73="","",IF(VLOOKUP(($K73&amp;INDIRECT("C"&amp;$I73)),Categories!$F:$V,T$8,FALSE)=0,"",VLOOKUP(($K73&amp;INDIRECT("C"&amp;$I73)),Categories!$F:$V,T$8,FALSE)))</f>
        <v/>
      </c>
      <c r="U73" t="str">
        <f ca="1">IF($K73="","",IF(VLOOKUP(($K73&amp;INDIRECT("C"&amp;$I73)),Categories!$F:$V,U$8,FALSE)=0,"",VLOOKUP(($K73&amp;INDIRECT("C"&amp;$I73)),Categories!$F:$V,U$8,FALSE)))</f>
        <v/>
      </c>
      <c r="V73" t="str">
        <f ca="1">IF($K73="","",IF(VLOOKUP(($K73&amp;INDIRECT("C"&amp;$I73)),Categories!$F:$V,V$8,FALSE)=0,"",VLOOKUP(($K73&amp;INDIRECT("C"&amp;$I73)),Categories!$F:$V,V$8,FALSE)))</f>
        <v/>
      </c>
      <c r="W73" t="str">
        <f ca="1">IF($K73="","",IF(VLOOKUP(($K73&amp;INDIRECT("C"&amp;$I73)),Categories!$F:$V,W$8,FALSE)=0,"",VLOOKUP(($K73&amp;INDIRECT("C"&amp;$I73)),Categories!$F:$V,W$8,FALSE)))</f>
        <v/>
      </c>
      <c r="X73" t="str">
        <f ca="1">IF($K73="","",IF(VLOOKUP(($K73&amp;INDIRECT("C"&amp;$I73)),Categories!$F:$V,X$8,FALSE)=0,"",VLOOKUP(($K73&amp;INDIRECT("C"&amp;$I73)),Categories!$F:$V,X$8,FALSE)))</f>
        <v/>
      </c>
      <c r="Y73" t="str">
        <f ca="1">IF($K73="","",IF(VLOOKUP(($K73&amp;INDIRECT("C"&amp;$I73)),Categories!$F:$V,Y$8,FALSE)=0,"",VLOOKUP(($K73&amp;INDIRECT("C"&amp;$I73)),Categories!$F:$V,Y$8,FALSE)))</f>
        <v/>
      </c>
      <c r="Z73" t="str">
        <f ca="1">IF($K73="","",IF(VLOOKUP(($K73&amp;INDIRECT("C"&amp;$I73)),Categories!$F:$V,Z$8,FALSE)=0,"",VLOOKUP(($K73&amp;INDIRECT("C"&amp;$I73)),Categories!$F:$V,Z$8,FALSE)))</f>
        <v/>
      </c>
      <c r="AA73" t="str">
        <f ca="1">IF($K73="","",IF(VLOOKUP(($K73&amp;INDIRECT("C"&amp;$I73)),Categories!$F:$V,AA$8,FALSE)=0,"",VLOOKUP(($K73&amp;INDIRECT("C"&amp;$I73)),Categories!$F:$V,AA$8,FALSE)))</f>
        <v/>
      </c>
    </row>
    <row r="74" spans="2:27">
      <c r="B74" s="12"/>
      <c r="C74" s="12"/>
      <c r="D74" s="17"/>
      <c r="E74" s="17"/>
      <c r="F74" s="12"/>
      <c r="G74" s="12"/>
      <c r="H74" s="12"/>
      <c r="I74" s="12">
        <f t="shared" si="2"/>
        <v>74</v>
      </c>
      <c r="J74" t="str">
        <f t="shared" ca="1" si="1"/>
        <v/>
      </c>
      <c r="K74" t="str">
        <f ca="1">IF(INDIRECT("D"&amp;$I74)="","",DATEDIF(INDIRECT("D"&amp;$I74),Categories!$A$5,"Y"))</f>
        <v/>
      </c>
      <c r="L74" t="str">
        <f ca="1">IF($K74="","",IF(VLOOKUP(($K74&amp;INDIRECT("C"&amp;$I74)),Categories!$F:$V,L$8,FALSE)=0,"",VLOOKUP(($K74&amp;INDIRECT("C"&amp;$I74)),Categories!$F:$V,L$8,FALSE)))</f>
        <v/>
      </c>
      <c r="M74" t="str">
        <f ca="1">IF($K74="","",IF(VLOOKUP(($K74&amp;INDIRECT("C"&amp;$I74)),Categories!$F:$V,M$8,FALSE)=0,"",VLOOKUP(($K74&amp;INDIRECT("C"&amp;$I74)),Categories!$F:$V,M$8,FALSE)))</f>
        <v/>
      </c>
      <c r="N74" t="str">
        <f ca="1">IF($K74="","",IF(VLOOKUP(($K74&amp;INDIRECT("C"&amp;$I74)),Categories!$F:$V,N$8,FALSE)=0,"",VLOOKUP(($K74&amp;INDIRECT("C"&amp;$I74)),Categories!$F:$V,N$8,FALSE)))</f>
        <v/>
      </c>
      <c r="O74" t="str">
        <f ca="1">IF($K74="","",IF(VLOOKUP(($K74&amp;INDIRECT("C"&amp;$I74)),Categories!$F:$V,O$8,FALSE)=0,"",VLOOKUP(($K74&amp;INDIRECT("C"&amp;$I74)),Categories!$F:$V,O$8,FALSE)))</f>
        <v/>
      </c>
      <c r="P74" t="str">
        <f ca="1">IF($K74="","",IF(VLOOKUP(($K74&amp;INDIRECT("C"&amp;$I74)),Categories!$F:$V,P$8,FALSE)=0,"",VLOOKUP(($K74&amp;INDIRECT("C"&amp;$I74)),Categories!$F:$V,P$8,FALSE)))</f>
        <v/>
      </c>
      <c r="Q74" t="str">
        <f ca="1">IF($K74="","",IF(VLOOKUP(($K74&amp;INDIRECT("C"&amp;$I74)),Categories!$F:$V,Q$8,FALSE)=0,"",VLOOKUP(($K74&amp;INDIRECT("C"&amp;$I74)),Categories!$F:$V,Q$8,FALSE)))</f>
        <v/>
      </c>
      <c r="R74" t="str">
        <f ca="1">IF($K74="","",IF(VLOOKUP(($K74&amp;INDIRECT("C"&amp;$I74)),Categories!$F:$V,R$8,FALSE)=0,"",VLOOKUP(($K74&amp;INDIRECT("C"&amp;$I74)),Categories!$F:$V,R$8,FALSE)))</f>
        <v/>
      </c>
      <c r="S74" t="str">
        <f ca="1">IF($K74="","",IF(VLOOKUP(($K74&amp;INDIRECT("C"&amp;$I74)),Categories!$F:$V,S$8,FALSE)=0,"",VLOOKUP(($K74&amp;INDIRECT("C"&amp;$I74)),Categories!$F:$V,S$8,FALSE)))</f>
        <v/>
      </c>
      <c r="T74" t="str">
        <f ca="1">IF($K74="","",IF(VLOOKUP(($K74&amp;INDIRECT("C"&amp;$I74)),Categories!$F:$V,T$8,FALSE)=0,"",VLOOKUP(($K74&amp;INDIRECT("C"&amp;$I74)),Categories!$F:$V,T$8,FALSE)))</f>
        <v/>
      </c>
      <c r="U74" t="str">
        <f ca="1">IF($K74="","",IF(VLOOKUP(($K74&amp;INDIRECT("C"&amp;$I74)),Categories!$F:$V,U$8,FALSE)=0,"",VLOOKUP(($K74&amp;INDIRECT("C"&amp;$I74)),Categories!$F:$V,U$8,FALSE)))</f>
        <v/>
      </c>
      <c r="V74" t="str">
        <f ca="1">IF($K74="","",IF(VLOOKUP(($K74&amp;INDIRECT("C"&amp;$I74)),Categories!$F:$V,V$8,FALSE)=0,"",VLOOKUP(($K74&amp;INDIRECT("C"&amp;$I74)),Categories!$F:$V,V$8,FALSE)))</f>
        <v/>
      </c>
      <c r="W74" t="str">
        <f ca="1">IF($K74="","",IF(VLOOKUP(($K74&amp;INDIRECT("C"&amp;$I74)),Categories!$F:$V,W$8,FALSE)=0,"",VLOOKUP(($K74&amp;INDIRECT("C"&amp;$I74)),Categories!$F:$V,W$8,FALSE)))</f>
        <v/>
      </c>
      <c r="X74" t="str">
        <f ca="1">IF($K74="","",IF(VLOOKUP(($K74&amp;INDIRECT("C"&amp;$I74)),Categories!$F:$V,X$8,FALSE)=0,"",VLOOKUP(($K74&amp;INDIRECT("C"&amp;$I74)),Categories!$F:$V,X$8,FALSE)))</f>
        <v/>
      </c>
      <c r="Y74" t="str">
        <f ca="1">IF($K74="","",IF(VLOOKUP(($K74&amp;INDIRECT("C"&amp;$I74)),Categories!$F:$V,Y$8,FALSE)=0,"",VLOOKUP(($K74&amp;INDIRECT("C"&amp;$I74)),Categories!$F:$V,Y$8,FALSE)))</f>
        <v/>
      </c>
      <c r="Z74" t="str">
        <f ca="1">IF($K74="","",IF(VLOOKUP(($K74&amp;INDIRECT("C"&amp;$I74)),Categories!$F:$V,Z$8,FALSE)=0,"",VLOOKUP(($K74&amp;INDIRECT("C"&amp;$I74)),Categories!$F:$V,Z$8,FALSE)))</f>
        <v/>
      </c>
      <c r="AA74" t="str">
        <f ca="1">IF($K74="","",IF(VLOOKUP(($K74&amp;INDIRECT("C"&amp;$I74)),Categories!$F:$V,AA$8,FALSE)=0,"",VLOOKUP(($K74&amp;INDIRECT("C"&amp;$I74)),Categories!$F:$V,AA$8,FALSE)))</f>
        <v/>
      </c>
    </row>
    <row r="75" spans="2:27">
      <c r="B75" s="12"/>
      <c r="C75" s="12"/>
      <c r="D75" s="17"/>
      <c r="E75" s="17"/>
      <c r="F75" s="12"/>
      <c r="G75" s="12"/>
      <c r="H75" s="12"/>
      <c r="I75" s="12">
        <f t="shared" si="2"/>
        <v>75</v>
      </c>
      <c r="J75" t="str">
        <f t="shared" ref="J75:J109" ca="1" si="3">IF(INDIRECT("G"&amp;$I75)="","",INDIRECT("F"&amp;I75)&amp;INDIRECT("G"&amp;$I75))</f>
        <v/>
      </c>
      <c r="K75" t="str">
        <f ca="1">IF(INDIRECT("D"&amp;$I75)="","",DATEDIF(INDIRECT("D"&amp;$I75),Categories!$A$5,"Y"))</f>
        <v/>
      </c>
      <c r="L75" t="str">
        <f ca="1">IF($K75="","",IF(VLOOKUP(($K75&amp;INDIRECT("C"&amp;$I75)),Categories!$F:$V,L$8,FALSE)=0,"",VLOOKUP(($K75&amp;INDIRECT("C"&amp;$I75)),Categories!$F:$V,L$8,FALSE)))</f>
        <v/>
      </c>
      <c r="M75" t="str">
        <f ca="1">IF($K75="","",IF(VLOOKUP(($K75&amp;INDIRECT("C"&amp;$I75)),Categories!$F:$V,M$8,FALSE)=0,"",VLOOKUP(($K75&amp;INDIRECT("C"&amp;$I75)),Categories!$F:$V,M$8,FALSE)))</f>
        <v/>
      </c>
      <c r="N75" t="str">
        <f ca="1">IF($K75="","",IF(VLOOKUP(($K75&amp;INDIRECT("C"&amp;$I75)),Categories!$F:$V,N$8,FALSE)=0,"",VLOOKUP(($K75&amp;INDIRECT("C"&amp;$I75)),Categories!$F:$V,N$8,FALSE)))</f>
        <v/>
      </c>
      <c r="O75" t="str">
        <f ca="1">IF($K75="","",IF(VLOOKUP(($K75&amp;INDIRECT("C"&amp;$I75)),Categories!$F:$V,O$8,FALSE)=0,"",VLOOKUP(($K75&amp;INDIRECT("C"&amp;$I75)),Categories!$F:$V,O$8,FALSE)))</f>
        <v/>
      </c>
      <c r="P75" t="str">
        <f ca="1">IF($K75="","",IF(VLOOKUP(($K75&amp;INDIRECT("C"&amp;$I75)),Categories!$F:$V,P$8,FALSE)=0,"",VLOOKUP(($K75&amp;INDIRECT("C"&amp;$I75)),Categories!$F:$V,P$8,FALSE)))</f>
        <v/>
      </c>
      <c r="Q75" t="str">
        <f ca="1">IF($K75="","",IF(VLOOKUP(($K75&amp;INDIRECT("C"&amp;$I75)),Categories!$F:$V,Q$8,FALSE)=0,"",VLOOKUP(($K75&amp;INDIRECT("C"&amp;$I75)),Categories!$F:$V,Q$8,FALSE)))</f>
        <v/>
      </c>
      <c r="R75" t="str">
        <f ca="1">IF($K75="","",IF(VLOOKUP(($K75&amp;INDIRECT("C"&amp;$I75)),Categories!$F:$V,R$8,FALSE)=0,"",VLOOKUP(($K75&amp;INDIRECT("C"&amp;$I75)),Categories!$F:$V,R$8,FALSE)))</f>
        <v/>
      </c>
      <c r="S75" t="str">
        <f ca="1">IF($K75="","",IF(VLOOKUP(($K75&amp;INDIRECT("C"&amp;$I75)),Categories!$F:$V,S$8,FALSE)=0,"",VLOOKUP(($K75&amp;INDIRECT("C"&amp;$I75)),Categories!$F:$V,S$8,FALSE)))</f>
        <v/>
      </c>
      <c r="T75" t="str">
        <f ca="1">IF($K75="","",IF(VLOOKUP(($K75&amp;INDIRECT("C"&amp;$I75)),Categories!$F:$V,T$8,FALSE)=0,"",VLOOKUP(($K75&amp;INDIRECT("C"&amp;$I75)),Categories!$F:$V,T$8,FALSE)))</f>
        <v/>
      </c>
      <c r="U75" t="str">
        <f ca="1">IF($K75="","",IF(VLOOKUP(($K75&amp;INDIRECT("C"&amp;$I75)),Categories!$F:$V,U$8,FALSE)=0,"",VLOOKUP(($K75&amp;INDIRECT("C"&amp;$I75)),Categories!$F:$V,U$8,FALSE)))</f>
        <v/>
      </c>
      <c r="V75" t="str">
        <f ca="1">IF($K75="","",IF(VLOOKUP(($K75&amp;INDIRECT("C"&amp;$I75)),Categories!$F:$V,V$8,FALSE)=0,"",VLOOKUP(($K75&amp;INDIRECT("C"&amp;$I75)),Categories!$F:$V,V$8,FALSE)))</f>
        <v/>
      </c>
      <c r="W75" t="str">
        <f ca="1">IF($K75="","",IF(VLOOKUP(($K75&amp;INDIRECT("C"&amp;$I75)),Categories!$F:$V,W$8,FALSE)=0,"",VLOOKUP(($K75&amp;INDIRECT("C"&amp;$I75)),Categories!$F:$V,W$8,FALSE)))</f>
        <v/>
      </c>
      <c r="X75" t="str">
        <f ca="1">IF($K75="","",IF(VLOOKUP(($K75&amp;INDIRECT("C"&amp;$I75)),Categories!$F:$V,X$8,FALSE)=0,"",VLOOKUP(($K75&amp;INDIRECT("C"&amp;$I75)),Categories!$F:$V,X$8,FALSE)))</f>
        <v/>
      </c>
      <c r="Y75" t="str">
        <f ca="1">IF($K75="","",IF(VLOOKUP(($K75&amp;INDIRECT("C"&amp;$I75)),Categories!$F:$V,Y$8,FALSE)=0,"",VLOOKUP(($K75&amp;INDIRECT("C"&amp;$I75)),Categories!$F:$V,Y$8,FALSE)))</f>
        <v/>
      </c>
      <c r="Z75" t="str">
        <f ca="1">IF($K75="","",IF(VLOOKUP(($K75&amp;INDIRECT("C"&amp;$I75)),Categories!$F:$V,Z$8,FALSE)=0,"",VLOOKUP(($K75&amp;INDIRECT("C"&amp;$I75)),Categories!$F:$V,Z$8,FALSE)))</f>
        <v/>
      </c>
      <c r="AA75" t="str">
        <f ca="1">IF($K75="","",IF(VLOOKUP(($K75&amp;INDIRECT("C"&amp;$I75)),Categories!$F:$V,AA$8,FALSE)=0,"",VLOOKUP(($K75&amp;INDIRECT("C"&amp;$I75)),Categories!$F:$V,AA$8,FALSE)))</f>
        <v/>
      </c>
    </row>
    <row r="76" spans="2:27">
      <c r="B76" s="12"/>
      <c r="C76" s="12"/>
      <c r="D76" s="17"/>
      <c r="E76" s="17"/>
      <c r="F76" s="12"/>
      <c r="G76" s="12"/>
      <c r="H76" s="12"/>
      <c r="I76" s="12">
        <f t="shared" ref="I76:I109" si="4">I75+1</f>
        <v>76</v>
      </c>
      <c r="J76" t="str">
        <f t="shared" ca="1" si="3"/>
        <v/>
      </c>
      <c r="K76" t="str">
        <f ca="1">IF(INDIRECT("D"&amp;$I76)="","",DATEDIF(INDIRECT("D"&amp;$I76),Categories!$A$5,"Y"))</f>
        <v/>
      </c>
      <c r="L76" t="str">
        <f ca="1">IF($K76="","",IF(VLOOKUP(($K76&amp;INDIRECT("C"&amp;$I76)),Categories!$F:$V,L$8,FALSE)=0,"",VLOOKUP(($K76&amp;INDIRECT("C"&amp;$I76)),Categories!$F:$V,L$8,FALSE)))</f>
        <v/>
      </c>
      <c r="M76" t="str">
        <f ca="1">IF($K76="","",IF(VLOOKUP(($K76&amp;INDIRECT("C"&amp;$I76)),Categories!$F:$V,M$8,FALSE)=0,"",VLOOKUP(($K76&amp;INDIRECT("C"&amp;$I76)),Categories!$F:$V,M$8,FALSE)))</f>
        <v/>
      </c>
      <c r="N76" t="str">
        <f ca="1">IF($K76="","",IF(VLOOKUP(($K76&amp;INDIRECT("C"&amp;$I76)),Categories!$F:$V,N$8,FALSE)=0,"",VLOOKUP(($K76&amp;INDIRECT("C"&amp;$I76)),Categories!$F:$V,N$8,FALSE)))</f>
        <v/>
      </c>
      <c r="O76" t="str">
        <f ca="1">IF($K76="","",IF(VLOOKUP(($K76&amp;INDIRECT("C"&amp;$I76)),Categories!$F:$V,O$8,FALSE)=0,"",VLOOKUP(($K76&amp;INDIRECT("C"&amp;$I76)),Categories!$F:$V,O$8,FALSE)))</f>
        <v/>
      </c>
      <c r="P76" t="str">
        <f ca="1">IF($K76="","",IF(VLOOKUP(($K76&amp;INDIRECT("C"&amp;$I76)),Categories!$F:$V,P$8,FALSE)=0,"",VLOOKUP(($K76&amp;INDIRECT("C"&amp;$I76)),Categories!$F:$V,P$8,FALSE)))</f>
        <v/>
      </c>
      <c r="Q76" t="str">
        <f ca="1">IF($K76="","",IF(VLOOKUP(($K76&amp;INDIRECT("C"&amp;$I76)),Categories!$F:$V,Q$8,FALSE)=0,"",VLOOKUP(($K76&amp;INDIRECT("C"&amp;$I76)),Categories!$F:$V,Q$8,FALSE)))</f>
        <v/>
      </c>
      <c r="R76" t="str">
        <f ca="1">IF($K76="","",IF(VLOOKUP(($K76&amp;INDIRECT("C"&amp;$I76)),Categories!$F:$V,R$8,FALSE)=0,"",VLOOKUP(($K76&amp;INDIRECT("C"&amp;$I76)),Categories!$F:$V,R$8,FALSE)))</f>
        <v/>
      </c>
      <c r="S76" t="str">
        <f ca="1">IF($K76="","",IF(VLOOKUP(($K76&amp;INDIRECT("C"&amp;$I76)),Categories!$F:$V,S$8,FALSE)=0,"",VLOOKUP(($K76&amp;INDIRECT("C"&amp;$I76)),Categories!$F:$V,S$8,FALSE)))</f>
        <v/>
      </c>
      <c r="T76" t="str">
        <f ca="1">IF($K76="","",IF(VLOOKUP(($K76&amp;INDIRECT("C"&amp;$I76)),Categories!$F:$V,T$8,FALSE)=0,"",VLOOKUP(($K76&amp;INDIRECT("C"&amp;$I76)),Categories!$F:$V,T$8,FALSE)))</f>
        <v/>
      </c>
      <c r="U76" t="str">
        <f ca="1">IF($K76="","",IF(VLOOKUP(($K76&amp;INDIRECT("C"&amp;$I76)),Categories!$F:$V,U$8,FALSE)=0,"",VLOOKUP(($K76&amp;INDIRECT("C"&amp;$I76)),Categories!$F:$V,U$8,FALSE)))</f>
        <v/>
      </c>
      <c r="V76" t="str">
        <f ca="1">IF($K76="","",IF(VLOOKUP(($K76&amp;INDIRECT("C"&amp;$I76)),Categories!$F:$V,V$8,FALSE)=0,"",VLOOKUP(($K76&amp;INDIRECT("C"&amp;$I76)),Categories!$F:$V,V$8,FALSE)))</f>
        <v/>
      </c>
      <c r="W76" t="str">
        <f ca="1">IF($K76="","",IF(VLOOKUP(($K76&amp;INDIRECT("C"&amp;$I76)),Categories!$F:$V,W$8,FALSE)=0,"",VLOOKUP(($K76&amp;INDIRECT("C"&amp;$I76)),Categories!$F:$V,W$8,FALSE)))</f>
        <v/>
      </c>
      <c r="X76" t="str">
        <f ca="1">IF($K76="","",IF(VLOOKUP(($K76&amp;INDIRECT("C"&amp;$I76)),Categories!$F:$V,X$8,FALSE)=0,"",VLOOKUP(($K76&amp;INDIRECT("C"&amp;$I76)),Categories!$F:$V,X$8,FALSE)))</f>
        <v/>
      </c>
      <c r="Y76" t="str">
        <f ca="1">IF($K76="","",IF(VLOOKUP(($K76&amp;INDIRECT("C"&amp;$I76)),Categories!$F:$V,Y$8,FALSE)=0,"",VLOOKUP(($K76&amp;INDIRECT("C"&amp;$I76)),Categories!$F:$V,Y$8,FALSE)))</f>
        <v/>
      </c>
      <c r="Z76" t="str">
        <f ca="1">IF($K76="","",IF(VLOOKUP(($K76&amp;INDIRECT("C"&amp;$I76)),Categories!$F:$V,Z$8,FALSE)=0,"",VLOOKUP(($K76&amp;INDIRECT("C"&amp;$I76)),Categories!$F:$V,Z$8,FALSE)))</f>
        <v/>
      </c>
      <c r="AA76" t="str">
        <f ca="1">IF($K76="","",IF(VLOOKUP(($K76&amp;INDIRECT("C"&amp;$I76)),Categories!$F:$V,AA$8,FALSE)=0,"",VLOOKUP(($K76&amp;INDIRECT("C"&amp;$I76)),Categories!$F:$V,AA$8,FALSE)))</f>
        <v/>
      </c>
    </row>
    <row r="77" spans="2:27">
      <c r="B77" s="12"/>
      <c r="C77" s="12"/>
      <c r="D77" s="17"/>
      <c r="E77" s="17"/>
      <c r="F77" s="12"/>
      <c r="G77" s="12"/>
      <c r="H77" s="12"/>
      <c r="I77" s="12">
        <f t="shared" si="4"/>
        <v>77</v>
      </c>
      <c r="J77" t="str">
        <f t="shared" ca="1" si="3"/>
        <v/>
      </c>
      <c r="K77" t="str">
        <f ca="1">IF(INDIRECT("D"&amp;$I77)="","",DATEDIF(INDIRECT("D"&amp;$I77),Categories!$A$5,"Y"))</f>
        <v/>
      </c>
      <c r="L77" t="str">
        <f ca="1">IF($K77="","",IF(VLOOKUP(($K77&amp;INDIRECT("C"&amp;$I77)),Categories!$F:$V,L$8,FALSE)=0,"",VLOOKUP(($K77&amp;INDIRECT("C"&amp;$I77)),Categories!$F:$V,L$8,FALSE)))</f>
        <v/>
      </c>
      <c r="M77" t="str">
        <f ca="1">IF($K77="","",IF(VLOOKUP(($K77&amp;INDIRECT("C"&amp;$I77)),Categories!$F:$V,M$8,FALSE)=0,"",VLOOKUP(($K77&amp;INDIRECT("C"&amp;$I77)),Categories!$F:$V,M$8,FALSE)))</f>
        <v/>
      </c>
      <c r="N77" t="str">
        <f ca="1">IF($K77="","",IF(VLOOKUP(($K77&amp;INDIRECT("C"&amp;$I77)),Categories!$F:$V,N$8,FALSE)=0,"",VLOOKUP(($K77&amp;INDIRECT("C"&amp;$I77)),Categories!$F:$V,N$8,FALSE)))</f>
        <v/>
      </c>
      <c r="O77" t="str">
        <f ca="1">IF($K77="","",IF(VLOOKUP(($K77&amp;INDIRECT("C"&amp;$I77)),Categories!$F:$V,O$8,FALSE)=0,"",VLOOKUP(($K77&amp;INDIRECT("C"&amp;$I77)),Categories!$F:$V,O$8,FALSE)))</f>
        <v/>
      </c>
      <c r="P77" t="str">
        <f ca="1">IF($K77="","",IF(VLOOKUP(($K77&amp;INDIRECT("C"&amp;$I77)),Categories!$F:$V,P$8,FALSE)=0,"",VLOOKUP(($K77&amp;INDIRECT("C"&amp;$I77)),Categories!$F:$V,P$8,FALSE)))</f>
        <v/>
      </c>
      <c r="Q77" t="str">
        <f ca="1">IF($K77="","",IF(VLOOKUP(($K77&amp;INDIRECT("C"&amp;$I77)),Categories!$F:$V,Q$8,FALSE)=0,"",VLOOKUP(($K77&amp;INDIRECT("C"&amp;$I77)),Categories!$F:$V,Q$8,FALSE)))</f>
        <v/>
      </c>
      <c r="R77" t="str">
        <f ca="1">IF($K77="","",IF(VLOOKUP(($K77&amp;INDIRECT("C"&amp;$I77)),Categories!$F:$V,R$8,FALSE)=0,"",VLOOKUP(($K77&amp;INDIRECT("C"&amp;$I77)),Categories!$F:$V,R$8,FALSE)))</f>
        <v/>
      </c>
      <c r="S77" t="str">
        <f ca="1">IF($K77="","",IF(VLOOKUP(($K77&amp;INDIRECT("C"&amp;$I77)),Categories!$F:$V,S$8,FALSE)=0,"",VLOOKUP(($K77&amp;INDIRECT("C"&amp;$I77)),Categories!$F:$V,S$8,FALSE)))</f>
        <v/>
      </c>
      <c r="T77" t="str">
        <f ca="1">IF($K77="","",IF(VLOOKUP(($K77&amp;INDIRECT("C"&amp;$I77)),Categories!$F:$V,T$8,FALSE)=0,"",VLOOKUP(($K77&amp;INDIRECT("C"&amp;$I77)),Categories!$F:$V,T$8,FALSE)))</f>
        <v/>
      </c>
      <c r="U77" t="str">
        <f ca="1">IF($K77="","",IF(VLOOKUP(($K77&amp;INDIRECT("C"&amp;$I77)),Categories!$F:$V,U$8,FALSE)=0,"",VLOOKUP(($K77&amp;INDIRECT("C"&amp;$I77)),Categories!$F:$V,U$8,FALSE)))</f>
        <v/>
      </c>
      <c r="V77" t="str">
        <f ca="1">IF($K77="","",IF(VLOOKUP(($K77&amp;INDIRECT("C"&amp;$I77)),Categories!$F:$V,V$8,FALSE)=0,"",VLOOKUP(($K77&amp;INDIRECT("C"&amp;$I77)),Categories!$F:$V,V$8,FALSE)))</f>
        <v/>
      </c>
      <c r="W77" t="str">
        <f ca="1">IF($K77="","",IF(VLOOKUP(($K77&amp;INDIRECT("C"&amp;$I77)),Categories!$F:$V,W$8,FALSE)=0,"",VLOOKUP(($K77&amp;INDIRECT("C"&amp;$I77)),Categories!$F:$V,W$8,FALSE)))</f>
        <v/>
      </c>
      <c r="X77" t="str">
        <f ca="1">IF($K77="","",IF(VLOOKUP(($K77&amp;INDIRECT("C"&amp;$I77)),Categories!$F:$V,X$8,FALSE)=0,"",VLOOKUP(($K77&amp;INDIRECT("C"&amp;$I77)),Categories!$F:$V,X$8,FALSE)))</f>
        <v/>
      </c>
      <c r="Y77" t="str">
        <f ca="1">IF($K77="","",IF(VLOOKUP(($K77&amp;INDIRECT("C"&amp;$I77)),Categories!$F:$V,Y$8,FALSE)=0,"",VLOOKUP(($K77&amp;INDIRECT("C"&amp;$I77)),Categories!$F:$V,Y$8,FALSE)))</f>
        <v/>
      </c>
      <c r="Z77" t="str">
        <f ca="1">IF($K77="","",IF(VLOOKUP(($K77&amp;INDIRECT("C"&amp;$I77)),Categories!$F:$V,Z$8,FALSE)=0,"",VLOOKUP(($K77&amp;INDIRECT("C"&amp;$I77)),Categories!$F:$V,Z$8,FALSE)))</f>
        <v/>
      </c>
      <c r="AA77" t="str">
        <f ca="1">IF($K77="","",IF(VLOOKUP(($K77&amp;INDIRECT("C"&amp;$I77)),Categories!$F:$V,AA$8,FALSE)=0,"",VLOOKUP(($K77&amp;INDIRECT("C"&amp;$I77)),Categories!$F:$V,AA$8,FALSE)))</f>
        <v/>
      </c>
    </row>
    <row r="78" spans="2:27">
      <c r="B78" s="12"/>
      <c r="C78" s="12"/>
      <c r="D78" s="17"/>
      <c r="E78" s="17"/>
      <c r="F78" s="12"/>
      <c r="G78" s="12"/>
      <c r="H78" s="12"/>
      <c r="I78" s="12">
        <f t="shared" si="4"/>
        <v>78</v>
      </c>
      <c r="J78" t="str">
        <f t="shared" ca="1" si="3"/>
        <v/>
      </c>
      <c r="K78" t="str">
        <f ca="1">IF(INDIRECT("D"&amp;$I78)="","",DATEDIF(INDIRECT("D"&amp;$I78),Categories!$A$5,"Y"))</f>
        <v/>
      </c>
      <c r="L78" t="str">
        <f ca="1">IF($K78="","",IF(VLOOKUP(($K78&amp;INDIRECT("C"&amp;$I78)),Categories!$F:$V,L$8,FALSE)=0,"",VLOOKUP(($K78&amp;INDIRECT("C"&amp;$I78)),Categories!$F:$V,L$8,FALSE)))</f>
        <v/>
      </c>
      <c r="M78" t="str">
        <f ca="1">IF($K78="","",IF(VLOOKUP(($K78&amp;INDIRECT("C"&amp;$I78)),Categories!$F:$V,M$8,FALSE)=0,"",VLOOKUP(($K78&amp;INDIRECT("C"&amp;$I78)),Categories!$F:$V,M$8,FALSE)))</f>
        <v/>
      </c>
      <c r="N78" t="str">
        <f ca="1">IF($K78="","",IF(VLOOKUP(($K78&amp;INDIRECT("C"&amp;$I78)),Categories!$F:$V,N$8,FALSE)=0,"",VLOOKUP(($K78&amp;INDIRECT("C"&amp;$I78)),Categories!$F:$V,N$8,FALSE)))</f>
        <v/>
      </c>
      <c r="O78" t="str">
        <f ca="1">IF($K78="","",IF(VLOOKUP(($K78&amp;INDIRECT("C"&amp;$I78)),Categories!$F:$V,O$8,FALSE)=0,"",VLOOKUP(($K78&amp;INDIRECT("C"&amp;$I78)),Categories!$F:$V,O$8,FALSE)))</f>
        <v/>
      </c>
      <c r="P78" t="str">
        <f ca="1">IF($K78="","",IF(VLOOKUP(($K78&amp;INDIRECT("C"&amp;$I78)),Categories!$F:$V,P$8,FALSE)=0,"",VLOOKUP(($K78&amp;INDIRECT("C"&amp;$I78)),Categories!$F:$V,P$8,FALSE)))</f>
        <v/>
      </c>
      <c r="Q78" t="str">
        <f ca="1">IF($K78="","",IF(VLOOKUP(($K78&amp;INDIRECT("C"&amp;$I78)),Categories!$F:$V,Q$8,FALSE)=0,"",VLOOKUP(($K78&amp;INDIRECT("C"&amp;$I78)),Categories!$F:$V,Q$8,FALSE)))</f>
        <v/>
      </c>
      <c r="R78" t="str">
        <f ca="1">IF($K78="","",IF(VLOOKUP(($K78&amp;INDIRECT("C"&amp;$I78)),Categories!$F:$V,R$8,FALSE)=0,"",VLOOKUP(($K78&amp;INDIRECT("C"&amp;$I78)),Categories!$F:$V,R$8,FALSE)))</f>
        <v/>
      </c>
      <c r="S78" t="str">
        <f ca="1">IF($K78="","",IF(VLOOKUP(($K78&amp;INDIRECT("C"&amp;$I78)),Categories!$F:$V,S$8,FALSE)=0,"",VLOOKUP(($K78&amp;INDIRECT("C"&amp;$I78)),Categories!$F:$V,S$8,FALSE)))</f>
        <v/>
      </c>
      <c r="T78" t="str">
        <f ca="1">IF($K78="","",IF(VLOOKUP(($K78&amp;INDIRECT("C"&amp;$I78)),Categories!$F:$V,T$8,FALSE)=0,"",VLOOKUP(($K78&amp;INDIRECT("C"&amp;$I78)),Categories!$F:$V,T$8,FALSE)))</f>
        <v/>
      </c>
      <c r="U78" t="str">
        <f ca="1">IF($K78="","",IF(VLOOKUP(($K78&amp;INDIRECT("C"&amp;$I78)),Categories!$F:$V,U$8,FALSE)=0,"",VLOOKUP(($K78&amp;INDIRECT("C"&amp;$I78)),Categories!$F:$V,U$8,FALSE)))</f>
        <v/>
      </c>
      <c r="V78" t="str">
        <f ca="1">IF($K78="","",IF(VLOOKUP(($K78&amp;INDIRECT("C"&amp;$I78)),Categories!$F:$V,V$8,FALSE)=0,"",VLOOKUP(($K78&amp;INDIRECT("C"&amp;$I78)),Categories!$F:$V,V$8,FALSE)))</f>
        <v/>
      </c>
      <c r="W78" t="str">
        <f ca="1">IF($K78="","",IF(VLOOKUP(($K78&amp;INDIRECT("C"&amp;$I78)),Categories!$F:$V,W$8,FALSE)=0,"",VLOOKUP(($K78&amp;INDIRECT("C"&amp;$I78)),Categories!$F:$V,W$8,FALSE)))</f>
        <v/>
      </c>
      <c r="X78" t="str">
        <f ca="1">IF($K78="","",IF(VLOOKUP(($K78&amp;INDIRECT("C"&amp;$I78)),Categories!$F:$V,X$8,FALSE)=0,"",VLOOKUP(($K78&amp;INDIRECT("C"&amp;$I78)),Categories!$F:$V,X$8,FALSE)))</f>
        <v/>
      </c>
      <c r="Y78" t="str">
        <f ca="1">IF($K78="","",IF(VLOOKUP(($K78&amp;INDIRECT("C"&amp;$I78)),Categories!$F:$V,Y$8,FALSE)=0,"",VLOOKUP(($K78&amp;INDIRECT("C"&amp;$I78)),Categories!$F:$V,Y$8,FALSE)))</f>
        <v/>
      </c>
      <c r="Z78" t="str">
        <f ca="1">IF($K78="","",IF(VLOOKUP(($K78&amp;INDIRECT("C"&amp;$I78)),Categories!$F:$V,Z$8,FALSE)=0,"",VLOOKUP(($K78&amp;INDIRECT("C"&amp;$I78)),Categories!$F:$V,Z$8,FALSE)))</f>
        <v/>
      </c>
      <c r="AA78" t="str">
        <f ca="1">IF($K78="","",IF(VLOOKUP(($K78&amp;INDIRECT("C"&amp;$I78)),Categories!$F:$V,AA$8,FALSE)=0,"",VLOOKUP(($K78&amp;INDIRECT("C"&amp;$I78)),Categories!$F:$V,AA$8,FALSE)))</f>
        <v/>
      </c>
    </row>
    <row r="79" spans="2:27">
      <c r="B79" s="12"/>
      <c r="C79" s="12"/>
      <c r="D79" s="20"/>
      <c r="E79" s="20"/>
      <c r="F79" s="12"/>
      <c r="G79" s="12"/>
      <c r="H79" s="12"/>
      <c r="I79" s="12">
        <f t="shared" si="4"/>
        <v>79</v>
      </c>
      <c r="J79" t="str">
        <f t="shared" ca="1" si="3"/>
        <v/>
      </c>
      <c r="K79" t="str">
        <f ca="1">IF(INDIRECT("D"&amp;$I79)="","",DATEDIF(INDIRECT("D"&amp;$I79),Categories!$A$5,"Y"))</f>
        <v/>
      </c>
      <c r="L79" t="str">
        <f ca="1">IF($K79="","",IF(VLOOKUP(($K79&amp;INDIRECT("C"&amp;$I79)),Categories!$F:$V,L$8,FALSE)=0,"",VLOOKUP(($K79&amp;INDIRECT("C"&amp;$I79)),Categories!$F:$V,L$8,FALSE)))</f>
        <v/>
      </c>
      <c r="M79" t="str">
        <f ca="1">IF($K79="","",IF(VLOOKUP(($K79&amp;INDIRECT("C"&amp;$I79)),Categories!$F:$V,M$8,FALSE)=0,"",VLOOKUP(($K79&amp;INDIRECT("C"&amp;$I79)),Categories!$F:$V,M$8,FALSE)))</f>
        <v/>
      </c>
      <c r="N79" t="str">
        <f ca="1">IF($K79="","",IF(VLOOKUP(($K79&amp;INDIRECT("C"&amp;$I79)),Categories!$F:$V,N$8,FALSE)=0,"",VLOOKUP(($K79&amp;INDIRECT("C"&amp;$I79)),Categories!$F:$V,N$8,FALSE)))</f>
        <v/>
      </c>
      <c r="O79" t="str">
        <f ca="1">IF($K79="","",IF(VLOOKUP(($K79&amp;INDIRECT("C"&amp;$I79)),Categories!$F:$V,O$8,FALSE)=0,"",VLOOKUP(($K79&amp;INDIRECT("C"&amp;$I79)),Categories!$F:$V,O$8,FALSE)))</f>
        <v/>
      </c>
      <c r="P79" t="str">
        <f ca="1">IF($K79="","",IF(VLOOKUP(($K79&amp;INDIRECT("C"&amp;$I79)),Categories!$F:$V,P$8,FALSE)=0,"",VLOOKUP(($K79&amp;INDIRECT("C"&amp;$I79)),Categories!$F:$V,P$8,FALSE)))</f>
        <v/>
      </c>
      <c r="Q79" t="str">
        <f ca="1">IF($K79="","",IF(VLOOKUP(($K79&amp;INDIRECT("C"&amp;$I79)),Categories!$F:$V,Q$8,FALSE)=0,"",VLOOKUP(($K79&amp;INDIRECT("C"&amp;$I79)),Categories!$F:$V,Q$8,FALSE)))</f>
        <v/>
      </c>
      <c r="R79" t="str">
        <f ca="1">IF($K79="","",IF(VLOOKUP(($K79&amp;INDIRECT("C"&amp;$I79)),Categories!$F:$V,R$8,FALSE)=0,"",VLOOKUP(($K79&amp;INDIRECT("C"&amp;$I79)),Categories!$F:$V,R$8,FALSE)))</f>
        <v/>
      </c>
      <c r="S79" t="str">
        <f ca="1">IF($K79="","",IF(VLOOKUP(($K79&amp;INDIRECT("C"&amp;$I79)),Categories!$F:$V,S$8,FALSE)=0,"",VLOOKUP(($K79&amp;INDIRECT("C"&amp;$I79)),Categories!$F:$V,S$8,FALSE)))</f>
        <v/>
      </c>
      <c r="T79" t="str">
        <f ca="1">IF($K79="","",IF(VLOOKUP(($K79&amp;INDIRECT("C"&amp;$I79)),Categories!$F:$V,T$8,FALSE)=0,"",VLOOKUP(($K79&amp;INDIRECT("C"&amp;$I79)),Categories!$F:$V,T$8,FALSE)))</f>
        <v/>
      </c>
      <c r="U79" t="str">
        <f ca="1">IF($K79="","",IF(VLOOKUP(($K79&amp;INDIRECT("C"&amp;$I79)),Categories!$F:$V,U$8,FALSE)=0,"",VLOOKUP(($K79&amp;INDIRECT("C"&amp;$I79)),Categories!$F:$V,U$8,FALSE)))</f>
        <v/>
      </c>
      <c r="V79" t="str">
        <f ca="1">IF($K79="","",IF(VLOOKUP(($K79&amp;INDIRECT("C"&amp;$I79)),Categories!$F:$V,V$8,FALSE)=0,"",VLOOKUP(($K79&amp;INDIRECT("C"&amp;$I79)),Categories!$F:$V,V$8,FALSE)))</f>
        <v/>
      </c>
      <c r="W79" t="str">
        <f ca="1">IF($K79="","",IF(VLOOKUP(($K79&amp;INDIRECT("C"&amp;$I79)),Categories!$F:$V,W$8,FALSE)=0,"",VLOOKUP(($K79&amp;INDIRECT("C"&amp;$I79)),Categories!$F:$V,W$8,FALSE)))</f>
        <v/>
      </c>
      <c r="X79" t="str">
        <f ca="1">IF($K79="","",IF(VLOOKUP(($K79&amp;INDIRECT("C"&amp;$I79)),Categories!$F:$V,X$8,FALSE)=0,"",VLOOKUP(($K79&amp;INDIRECT("C"&amp;$I79)),Categories!$F:$V,X$8,FALSE)))</f>
        <v/>
      </c>
      <c r="Y79" t="str">
        <f ca="1">IF($K79="","",IF(VLOOKUP(($K79&amp;INDIRECT("C"&amp;$I79)),Categories!$F:$V,Y$8,FALSE)=0,"",VLOOKUP(($K79&amp;INDIRECT("C"&amp;$I79)),Categories!$F:$V,Y$8,FALSE)))</f>
        <v/>
      </c>
      <c r="Z79" t="str">
        <f ca="1">IF($K79="","",IF(VLOOKUP(($K79&amp;INDIRECT("C"&amp;$I79)),Categories!$F:$V,Z$8,FALSE)=0,"",VLOOKUP(($K79&amp;INDIRECT("C"&amp;$I79)),Categories!$F:$V,Z$8,FALSE)))</f>
        <v/>
      </c>
      <c r="AA79" t="str">
        <f ca="1">IF($K79="","",IF(VLOOKUP(($K79&amp;INDIRECT("C"&amp;$I79)),Categories!$F:$V,AA$8,FALSE)=0,"",VLOOKUP(($K79&amp;INDIRECT("C"&amp;$I79)),Categories!$F:$V,AA$8,FALSE)))</f>
        <v/>
      </c>
    </row>
    <row r="80" spans="2:27">
      <c r="B80" s="12"/>
      <c r="C80" s="12"/>
      <c r="D80" s="17"/>
      <c r="E80" s="17"/>
      <c r="F80" s="12"/>
      <c r="G80" s="12"/>
      <c r="H80" s="12"/>
      <c r="I80" s="12">
        <f t="shared" si="4"/>
        <v>80</v>
      </c>
      <c r="J80" t="str">
        <f t="shared" ca="1" si="3"/>
        <v/>
      </c>
      <c r="K80" t="str">
        <f ca="1">IF(INDIRECT("D"&amp;$I80)="","",DATEDIF(INDIRECT("D"&amp;$I80),Categories!$A$5,"Y"))</f>
        <v/>
      </c>
      <c r="L80" t="str">
        <f ca="1">IF($K80="","",IF(VLOOKUP(($K80&amp;INDIRECT("C"&amp;$I80)),Categories!$F:$V,L$8,FALSE)=0,"",VLOOKUP(($K80&amp;INDIRECT("C"&amp;$I80)),Categories!$F:$V,L$8,FALSE)))</f>
        <v/>
      </c>
      <c r="M80" t="str">
        <f ca="1">IF($K80="","",IF(VLOOKUP(($K80&amp;INDIRECT("C"&amp;$I80)),Categories!$F:$V,M$8,FALSE)=0,"",VLOOKUP(($K80&amp;INDIRECT("C"&amp;$I80)),Categories!$F:$V,M$8,FALSE)))</f>
        <v/>
      </c>
      <c r="N80" t="str">
        <f ca="1">IF($K80="","",IF(VLOOKUP(($K80&amp;INDIRECT("C"&amp;$I80)),Categories!$F:$V,N$8,FALSE)=0,"",VLOOKUP(($K80&amp;INDIRECT("C"&amp;$I80)),Categories!$F:$V,N$8,FALSE)))</f>
        <v/>
      </c>
      <c r="O80" t="str">
        <f ca="1">IF($K80="","",IF(VLOOKUP(($K80&amp;INDIRECT("C"&amp;$I80)),Categories!$F:$V,O$8,FALSE)=0,"",VLOOKUP(($K80&amp;INDIRECT("C"&amp;$I80)),Categories!$F:$V,O$8,FALSE)))</f>
        <v/>
      </c>
      <c r="P80" t="str">
        <f ca="1">IF($K80="","",IF(VLOOKUP(($K80&amp;INDIRECT("C"&amp;$I80)),Categories!$F:$V,P$8,FALSE)=0,"",VLOOKUP(($K80&amp;INDIRECT("C"&amp;$I80)),Categories!$F:$V,P$8,FALSE)))</f>
        <v/>
      </c>
      <c r="Q80" t="str">
        <f ca="1">IF($K80="","",IF(VLOOKUP(($K80&amp;INDIRECT("C"&amp;$I80)),Categories!$F:$V,Q$8,FALSE)=0,"",VLOOKUP(($K80&amp;INDIRECT("C"&amp;$I80)),Categories!$F:$V,Q$8,FALSE)))</f>
        <v/>
      </c>
      <c r="R80" t="str">
        <f ca="1">IF($K80="","",IF(VLOOKUP(($K80&amp;INDIRECT("C"&amp;$I80)),Categories!$F:$V,R$8,FALSE)=0,"",VLOOKUP(($K80&amp;INDIRECT("C"&amp;$I80)),Categories!$F:$V,R$8,FALSE)))</f>
        <v/>
      </c>
      <c r="S80" t="str">
        <f ca="1">IF($K80="","",IF(VLOOKUP(($K80&amp;INDIRECT("C"&amp;$I80)),Categories!$F:$V,S$8,FALSE)=0,"",VLOOKUP(($K80&amp;INDIRECT("C"&amp;$I80)),Categories!$F:$V,S$8,FALSE)))</f>
        <v/>
      </c>
      <c r="T80" t="str">
        <f ca="1">IF($K80="","",IF(VLOOKUP(($K80&amp;INDIRECT("C"&amp;$I80)),Categories!$F:$V,T$8,FALSE)=0,"",VLOOKUP(($K80&amp;INDIRECT("C"&amp;$I80)),Categories!$F:$V,T$8,FALSE)))</f>
        <v/>
      </c>
      <c r="U80" t="str">
        <f ca="1">IF($K80="","",IF(VLOOKUP(($K80&amp;INDIRECT("C"&amp;$I80)),Categories!$F:$V,U$8,FALSE)=0,"",VLOOKUP(($K80&amp;INDIRECT("C"&amp;$I80)),Categories!$F:$V,U$8,FALSE)))</f>
        <v/>
      </c>
      <c r="V80" t="str">
        <f ca="1">IF($K80="","",IF(VLOOKUP(($K80&amp;INDIRECT("C"&amp;$I80)),Categories!$F:$V,V$8,FALSE)=0,"",VLOOKUP(($K80&amp;INDIRECT("C"&amp;$I80)),Categories!$F:$V,V$8,FALSE)))</f>
        <v/>
      </c>
      <c r="W80" t="str">
        <f ca="1">IF($K80="","",IF(VLOOKUP(($K80&amp;INDIRECT("C"&amp;$I80)),Categories!$F:$V,W$8,FALSE)=0,"",VLOOKUP(($K80&amp;INDIRECT("C"&amp;$I80)),Categories!$F:$V,W$8,FALSE)))</f>
        <v/>
      </c>
      <c r="X80" t="str">
        <f ca="1">IF($K80="","",IF(VLOOKUP(($K80&amp;INDIRECT("C"&amp;$I80)),Categories!$F:$V,X$8,FALSE)=0,"",VLOOKUP(($K80&amp;INDIRECT("C"&amp;$I80)),Categories!$F:$V,X$8,FALSE)))</f>
        <v/>
      </c>
      <c r="Y80" t="str">
        <f ca="1">IF($K80="","",IF(VLOOKUP(($K80&amp;INDIRECT("C"&amp;$I80)),Categories!$F:$V,Y$8,FALSE)=0,"",VLOOKUP(($K80&amp;INDIRECT("C"&amp;$I80)),Categories!$F:$V,Y$8,FALSE)))</f>
        <v/>
      </c>
      <c r="Z80" t="str">
        <f ca="1">IF($K80="","",IF(VLOOKUP(($K80&amp;INDIRECT("C"&amp;$I80)),Categories!$F:$V,Z$8,FALSE)=0,"",VLOOKUP(($K80&amp;INDIRECT("C"&amp;$I80)),Categories!$F:$V,Z$8,FALSE)))</f>
        <v/>
      </c>
      <c r="AA80" t="str">
        <f ca="1">IF($K80="","",IF(VLOOKUP(($K80&amp;INDIRECT("C"&amp;$I80)),Categories!$F:$V,AA$8,FALSE)=0,"",VLOOKUP(($K80&amp;INDIRECT("C"&amp;$I80)),Categories!$F:$V,AA$8,FALSE)))</f>
        <v/>
      </c>
    </row>
    <row r="81" spans="2:27">
      <c r="B81" s="12"/>
      <c r="C81" s="12"/>
      <c r="D81" s="20"/>
      <c r="E81" s="20"/>
      <c r="F81" s="12"/>
      <c r="G81" s="12"/>
      <c r="H81" s="12"/>
      <c r="I81" s="12">
        <f t="shared" si="4"/>
        <v>81</v>
      </c>
      <c r="J81" t="str">
        <f t="shared" ca="1" si="3"/>
        <v/>
      </c>
      <c r="K81" t="str">
        <f ca="1">IF(INDIRECT("D"&amp;$I81)="","",DATEDIF(INDIRECT("D"&amp;$I81),Categories!$A$5,"Y"))</f>
        <v/>
      </c>
      <c r="L81" t="str">
        <f ca="1">IF($K81="","",IF(VLOOKUP(($K81&amp;INDIRECT("C"&amp;$I81)),Categories!$F:$V,L$8,FALSE)=0,"",VLOOKUP(($K81&amp;INDIRECT("C"&amp;$I81)),Categories!$F:$V,L$8,FALSE)))</f>
        <v/>
      </c>
      <c r="M81" t="str">
        <f ca="1">IF($K81="","",IF(VLOOKUP(($K81&amp;INDIRECT("C"&amp;$I81)),Categories!$F:$V,M$8,FALSE)=0,"",VLOOKUP(($K81&amp;INDIRECT("C"&amp;$I81)),Categories!$F:$V,M$8,FALSE)))</f>
        <v/>
      </c>
      <c r="N81" t="str">
        <f ca="1">IF($K81="","",IF(VLOOKUP(($K81&amp;INDIRECT("C"&amp;$I81)),Categories!$F:$V,N$8,FALSE)=0,"",VLOOKUP(($K81&amp;INDIRECT("C"&amp;$I81)),Categories!$F:$V,N$8,FALSE)))</f>
        <v/>
      </c>
      <c r="O81" t="str">
        <f ca="1">IF($K81="","",IF(VLOOKUP(($K81&amp;INDIRECT("C"&amp;$I81)),Categories!$F:$V,O$8,FALSE)=0,"",VLOOKUP(($K81&amp;INDIRECT("C"&amp;$I81)),Categories!$F:$V,O$8,FALSE)))</f>
        <v/>
      </c>
      <c r="P81" t="str">
        <f ca="1">IF($K81="","",IF(VLOOKUP(($K81&amp;INDIRECT("C"&amp;$I81)),Categories!$F:$V,P$8,FALSE)=0,"",VLOOKUP(($K81&amp;INDIRECT("C"&amp;$I81)),Categories!$F:$V,P$8,FALSE)))</f>
        <v/>
      </c>
      <c r="Q81" t="str">
        <f ca="1">IF($K81="","",IF(VLOOKUP(($K81&amp;INDIRECT("C"&amp;$I81)),Categories!$F:$V,Q$8,FALSE)=0,"",VLOOKUP(($K81&amp;INDIRECT("C"&amp;$I81)),Categories!$F:$V,Q$8,FALSE)))</f>
        <v/>
      </c>
      <c r="R81" t="str">
        <f ca="1">IF($K81="","",IF(VLOOKUP(($K81&amp;INDIRECT("C"&amp;$I81)),Categories!$F:$V,R$8,FALSE)=0,"",VLOOKUP(($K81&amp;INDIRECT("C"&amp;$I81)),Categories!$F:$V,R$8,FALSE)))</f>
        <v/>
      </c>
      <c r="S81" t="str">
        <f ca="1">IF($K81="","",IF(VLOOKUP(($K81&amp;INDIRECT("C"&amp;$I81)),Categories!$F:$V,S$8,FALSE)=0,"",VLOOKUP(($K81&amp;INDIRECT("C"&amp;$I81)),Categories!$F:$V,S$8,FALSE)))</f>
        <v/>
      </c>
      <c r="T81" t="str">
        <f ca="1">IF($K81="","",IF(VLOOKUP(($K81&amp;INDIRECT("C"&amp;$I81)),Categories!$F:$V,T$8,FALSE)=0,"",VLOOKUP(($K81&amp;INDIRECT("C"&amp;$I81)),Categories!$F:$V,T$8,FALSE)))</f>
        <v/>
      </c>
      <c r="U81" t="str">
        <f ca="1">IF($K81="","",IF(VLOOKUP(($K81&amp;INDIRECT("C"&amp;$I81)),Categories!$F:$V,U$8,FALSE)=0,"",VLOOKUP(($K81&amp;INDIRECT("C"&amp;$I81)),Categories!$F:$V,U$8,FALSE)))</f>
        <v/>
      </c>
      <c r="V81" t="str">
        <f ca="1">IF($K81="","",IF(VLOOKUP(($K81&amp;INDIRECT("C"&amp;$I81)),Categories!$F:$V,V$8,FALSE)=0,"",VLOOKUP(($K81&amp;INDIRECT("C"&amp;$I81)),Categories!$F:$V,V$8,FALSE)))</f>
        <v/>
      </c>
      <c r="W81" t="str">
        <f ca="1">IF($K81="","",IF(VLOOKUP(($K81&amp;INDIRECT("C"&amp;$I81)),Categories!$F:$V,W$8,FALSE)=0,"",VLOOKUP(($K81&amp;INDIRECT("C"&amp;$I81)),Categories!$F:$V,W$8,FALSE)))</f>
        <v/>
      </c>
      <c r="X81" t="str">
        <f ca="1">IF($K81="","",IF(VLOOKUP(($K81&amp;INDIRECT("C"&amp;$I81)),Categories!$F:$V,X$8,FALSE)=0,"",VLOOKUP(($K81&amp;INDIRECT("C"&amp;$I81)),Categories!$F:$V,X$8,FALSE)))</f>
        <v/>
      </c>
      <c r="Y81" t="str">
        <f ca="1">IF($K81="","",IF(VLOOKUP(($K81&amp;INDIRECT("C"&amp;$I81)),Categories!$F:$V,Y$8,FALSE)=0,"",VLOOKUP(($K81&amp;INDIRECT("C"&amp;$I81)),Categories!$F:$V,Y$8,FALSE)))</f>
        <v/>
      </c>
      <c r="Z81" t="str">
        <f ca="1">IF($K81="","",IF(VLOOKUP(($K81&amp;INDIRECT("C"&amp;$I81)),Categories!$F:$V,Z$8,FALSE)=0,"",VLOOKUP(($K81&amp;INDIRECT("C"&amp;$I81)),Categories!$F:$V,Z$8,FALSE)))</f>
        <v/>
      </c>
      <c r="AA81" t="str">
        <f ca="1">IF($K81="","",IF(VLOOKUP(($K81&amp;INDIRECT("C"&amp;$I81)),Categories!$F:$V,AA$8,FALSE)=0,"",VLOOKUP(($K81&amp;INDIRECT("C"&amp;$I81)),Categories!$F:$V,AA$8,FALSE)))</f>
        <v/>
      </c>
    </row>
    <row r="82" spans="2:27">
      <c r="B82" s="12"/>
      <c r="C82" s="12"/>
      <c r="D82" s="17"/>
      <c r="E82" s="17"/>
      <c r="F82" s="12"/>
      <c r="G82" s="12"/>
      <c r="H82" s="12"/>
      <c r="I82" s="12">
        <f t="shared" si="4"/>
        <v>82</v>
      </c>
      <c r="J82" t="str">
        <f t="shared" ca="1" si="3"/>
        <v/>
      </c>
      <c r="K82" t="str">
        <f ca="1">IF(INDIRECT("D"&amp;$I82)="","",DATEDIF(INDIRECT("D"&amp;$I82),Categories!$A$5,"Y"))</f>
        <v/>
      </c>
      <c r="L82" t="str">
        <f ca="1">IF($K82="","",IF(VLOOKUP(($K82&amp;INDIRECT("C"&amp;$I82)),Categories!$F:$V,L$8,FALSE)=0,"",VLOOKUP(($K82&amp;INDIRECT("C"&amp;$I82)),Categories!$F:$V,L$8,FALSE)))</f>
        <v/>
      </c>
      <c r="M82" t="str">
        <f ca="1">IF($K82="","",IF(VLOOKUP(($K82&amp;INDIRECT("C"&amp;$I82)),Categories!$F:$V,M$8,FALSE)=0,"",VLOOKUP(($K82&amp;INDIRECT("C"&amp;$I82)),Categories!$F:$V,M$8,FALSE)))</f>
        <v/>
      </c>
      <c r="N82" t="str">
        <f ca="1">IF($K82="","",IF(VLOOKUP(($K82&amp;INDIRECT("C"&amp;$I82)),Categories!$F:$V,N$8,FALSE)=0,"",VLOOKUP(($K82&amp;INDIRECT("C"&amp;$I82)),Categories!$F:$V,N$8,FALSE)))</f>
        <v/>
      </c>
      <c r="O82" t="str">
        <f ca="1">IF($K82="","",IF(VLOOKUP(($K82&amp;INDIRECT("C"&amp;$I82)),Categories!$F:$V,O$8,FALSE)=0,"",VLOOKUP(($K82&amp;INDIRECT("C"&amp;$I82)),Categories!$F:$V,O$8,FALSE)))</f>
        <v/>
      </c>
      <c r="P82" t="str">
        <f ca="1">IF($K82="","",IF(VLOOKUP(($K82&amp;INDIRECT("C"&amp;$I82)),Categories!$F:$V,P$8,FALSE)=0,"",VLOOKUP(($K82&amp;INDIRECT("C"&amp;$I82)),Categories!$F:$V,P$8,FALSE)))</f>
        <v/>
      </c>
      <c r="Q82" t="str">
        <f ca="1">IF($K82="","",IF(VLOOKUP(($K82&amp;INDIRECT("C"&amp;$I82)),Categories!$F:$V,Q$8,FALSE)=0,"",VLOOKUP(($K82&amp;INDIRECT("C"&amp;$I82)),Categories!$F:$V,Q$8,FALSE)))</f>
        <v/>
      </c>
      <c r="R82" t="str">
        <f ca="1">IF($K82="","",IF(VLOOKUP(($K82&amp;INDIRECT("C"&amp;$I82)),Categories!$F:$V,R$8,FALSE)=0,"",VLOOKUP(($K82&amp;INDIRECT("C"&amp;$I82)),Categories!$F:$V,R$8,FALSE)))</f>
        <v/>
      </c>
      <c r="S82" t="str">
        <f ca="1">IF($K82="","",IF(VLOOKUP(($K82&amp;INDIRECT("C"&amp;$I82)),Categories!$F:$V,S$8,FALSE)=0,"",VLOOKUP(($K82&amp;INDIRECT("C"&amp;$I82)),Categories!$F:$V,S$8,FALSE)))</f>
        <v/>
      </c>
      <c r="T82" t="str">
        <f ca="1">IF($K82="","",IF(VLOOKUP(($K82&amp;INDIRECT("C"&amp;$I82)),Categories!$F:$V,T$8,FALSE)=0,"",VLOOKUP(($K82&amp;INDIRECT("C"&amp;$I82)),Categories!$F:$V,T$8,FALSE)))</f>
        <v/>
      </c>
      <c r="U82" t="str">
        <f ca="1">IF($K82="","",IF(VLOOKUP(($K82&amp;INDIRECT("C"&amp;$I82)),Categories!$F:$V,U$8,FALSE)=0,"",VLOOKUP(($K82&amp;INDIRECT("C"&amp;$I82)),Categories!$F:$V,U$8,FALSE)))</f>
        <v/>
      </c>
      <c r="V82" t="str">
        <f ca="1">IF($K82="","",IF(VLOOKUP(($K82&amp;INDIRECT("C"&amp;$I82)),Categories!$F:$V,V$8,FALSE)=0,"",VLOOKUP(($K82&amp;INDIRECT("C"&amp;$I82)),Categories!$F:$V,V$8,FALSE)))</f>
        <v/>
      </c>
      <c r="W82" t="str">
        <f ca="1">IF($K82="","",IF(VLOOKUP(($K82&amp;INDIRECT("C"&amp;$I82)),Categories!$F:$V,W$8,FALSE)=0,"",VLOOKUP(($K82&amp;INDIRECT("C"&amp;$I82)),Categories!$F:$V,W$8,FALSE)))</f>
        <v/>
      </c>
      <c r="X82" t="str">
        <f ca="1">IF($K82="","",IF(VLOOKUP(($K82&amp;INDIRECT("C"&amp;$I82)),Categories!$F:$V,X$8,FALSE)=0,"",VLOOKUP(($K82&amp;INDIRECT("C"&amp;$I82)),Categories!$F:$V,X$8,FALSE)))</f>
        <v/>
      </c>
      <c r="Y82" t="str">
        <f ca="1">IF($K82="","",IF(VLOOKUP(($K82&amp;INDIRECT("C"&amp;$I82)),Categories!$F:$V,Y$8,FALSE)=0,"",VLOOKUP(($K82&amp;INDIRECT("C"&amp;$I82)),Categories!$F:$V,Y$8,FALSE)))</f>
        <v/>
      </c>
      <c r="Z82" t="str">
        <f ca="1">IF($K82="","",IF(VLOOKUP(($K82&amp;INDIRECT("C"&amp;$I82)),Categories!$F:$V,Z$8,FALSE)=0,"",VLOOKUP(($K82&amp;INDIRECT("C"&amp;$I82)),Categories!$F:$V,Z$8,FALSE)))</f>
        <v/>
      </c>
      <c r="AA82" t="str">
        <f ca="1">IF($K82="","",IF(VLOOKUP(($K82&amp;INDIRECT("C"&amp;$I82)),Categories!$F:$V,AA$8,FALSE)=0,"",VLOOKUP(($K82&amp;INDIRECT("C"&amp;$I82)),Categories!$F:$V,AA$8,FALSE)))</f>
        <v/>
      </c>
    </row>
    <row r="83" spans="2:27">
      <c r="B83" s="12"/>
      <c r="C83" s="12"/>
      <c r="D83" s="20"/>
      <c r="E83" s="20"/>
      <c r="F83" s="12"/>
      <c r="G83" s="12"/>
      <c r="H83" s="12"/>
      <c r="I83" s="12">
        <f t="shared" si="4"/>
        <v>83</v>
      </c>
      <c r="J83" t="str">
        <f t="shared" ca="1" si="3"/>
        <v/>
      </c>
      <c r="K83" t="str">
        <f ca="1">IF(INDIRECT("D"&amp;$I83)="","",DATEDIF(INDIRECT("D"&amp;$I83),Categories!$A$5,"Y"))</f>
        <v/>
      </c>
      <c r="L83" t="str">
        <f ca="1">IF($K83="","",IF(VLOOKUP(($K83&amp;INDIRECT("C"&amp;$I83)),Categories!$F:$V,L$8,FALSE)=0,"",VLOOKUP(($K83&amp;INDIRECT("C"&amp;$I83)),Categories!$F:$V,L$8,FALSE)))</f>
        <v/>
      </c>
      <c r="M83" t="str">
        <f ca="1">IF($K83="","",IF(VLOOKUP(($K83&amp;INDIRECT("C"&amp;$I83)),Categories!$F:$V,M$8,FALSE)=0,"",VLOOKUP(($K83&amp;INDIRECT("C"&amp;$I83)),Categories!$F:$V,M$8,FALSE)))</f>
        <v/>
      </c>
      <c r="N83" t="str">
        <f ca="1">IF($K83="","",IF(VLOOKUP(($K83&amp;INDIRECT("C"&amp;$I83)),Categories!$F:$V,N$8,FALSE)=0,"",VLOOKUP(($K83&amp;INDIRECT("C"&amp;$I83)),Categories!$F:$V,N$8,FALSE)))</f>
        <v/>
      </c>
      <c r="O83" t="str">
        <f ca="1">IF($K83="","",IF(VLOOKUP(($K83&amp;INDIRECT("C"&amp;$I83)),Categories!$F:$V,O$8,FALSE)=0,"",VLOOKUP(($K83&amp;INDIRECT("C"&amp;$I83)),Categories!$F:$V,O$8,FALSE)))</f>
        <v/>
      </c>
      <c r="P83" t="str">
        <f ca="1">IF($K83="","",IF(VLOOKUP(($K83&amp;INDIRECT("C"&amp;$I83)),Categories!$F:$V,P$8,FALSE)=0,"",VLOOKUP(($K83&amp;INDIRECT("C"&amp;$I83)),Categories!$F:$V,P$8,FALSE)))</f>
        <v/>
      </c>
      <c r="Q83" t="str">
        <f ca="1">IF($K83="","",IF(VLOOKUP(($K83&amp;INDIRECT("C"&amp;$I83)),Categories!$F:$V,Q$8,FALSE)=0,"",VLOOKUP(($K83&amp;INDIRECT("C"&amp;$I83)),Categories!$F:$V,Q$8,FALSE)))</f>
        <v/>
      </c>
      <c r="R83" t="str">
        <f ca="1">IF($K83="","",IF(VLOOKUP(($K83&amp;INDIRECT("C"&amp;$I83)),Categories!$F:$V,R$8,FALSE)=0,"",VLOOKUP(($K83&amp;INDIRECT("C"&amp;$I83)),Categories!$F:$V,R$8,FALSE)))</f>
        <v/>
      </c>
      <c r="S83" t="str">
        <f ca="1">IF($K83="","",IF(VLOOKUP(($K83&amp;INDIRECT("C"&amp;$I83)),Categories!$F:$V,S$8,FALSE)=0,"",VLOOKUP(($K83&amp;INDIRECT("C"&amp;$I83)),Categories!$F:$V,S$8,FALSE)))</f>
        <v/>
      </c>
      <c r="T83" t="str">
        <f ca="1">IF($K83="","",IF(VLOOKUP(($K83&amp;INDIRECT("C"&amp;$I83)),Categories!$F:$V,T$8,FALSE)=0,"",VLOOKUP(($K83&amp;INDIRECT("C"&amp;$I83)),Categories!$F:$V,T$8,FALSE)))</f>
        <v/>
      </c>
      <c r="U83" t="str">
        <f ca="1">IF($K83="","",IF(VLOOKUP(($K83&amp;INDIRECT("C"&amp;$I83)),Categories!$F:$V,U$8,FALSE)=0,"",VLOOKUP(($K83&amp;INDIRECT("C"&amp;$I83)),Categories!$F:$V,U$8,FALSE)))</f>
        <v/>
      </c>
      <c r="V83" t="str">
        <f ca="1">IF($K83="","",IF(VLOOKUP(($K83&amp;INDIRECT("C"&amp;$I83)),Categories!$F:$V,V$8,FALSE)=0,"",VLOOKUP(($K83&amp;INDIRECT("C"&amp;$I83)),Categories!$F:$V,V$8,FALSE)))</f>
        <v/>
      </c>
      <c r="W83" t="str">
        <f ca="1">IF($K83="","",IF(VLOOKUP(($K83&amp;INDIRECT("C"&amp;$I83)),Categories!$F:$V,W$8,FALSE)=0,"",VLOOKUP(($K83&amp;INDIRECT("C"&amp;$I83)),Categories!$F:$V,W$8,FALSE)))</f>
        <v/>
      </c>
      <c r="X83" t="str">
        <f ca="1">IF($K83="","",IF(VLOOKUP(($K83&amp;INDIRECT("C"&amp;$I83)),Categories!$F:$V,X$8,FALSE)=0,"",VLOOKUP(($K83&amp;INDIRECT("C"&amp;$I83)),Categories!$F:$V,X$8,FALSE)))</f>
        <v/>
      </c>
      <c r="Y83" t="str">
        <f ca="1">IF($K83="","",IF(VLOOKUP(($K83&amp;INDIRECT("C"&amp;$I83)),Categories!$F:$V,Y$8,FALSE)=0,"",VLOOKUP(($K83&amp;INDIRECT("C"&amp;$I83)),Categories!$F:$V,Y$8,FALSE)))</f>
        <v/>
      </c>
      <c r="Z83" t="str">
        <f ca="1">IF($K83="","",IF(VLOOKUP(($K83&amp;INDIRECT("C"&amp;$I83)),Categories!$F:$V,Z$8,FALSE)=0,"",VLOOKUP(($K83&amp;INDIRECT("C"&amp;$I83)),Categories!$F:$V,Z$8,FALSE)))</f>
        <v/>
      </c>
      <c r="AA83" t="str">
        <f ca="1">IF($K83="","",IF(VLOOKUP(($K83&amp;INDIRECT("C"&amp;$I83)),Categories!$F:$V,AA$8,FALSE)=0,"",VLOOKUP(($K83&amp;INDIRECT("C"&amp;$I83)),Categories!$F:$V,AA$8,FALSE)))</f>
        <v/>
      </c>
    </row>
    <row r="84" spans="2:27">
      <c r="B84" s="12"/>
      <c r="C84" s="12"/>
      <c r="D84" s="17"/>
      <c r="E84" s="17"/>
      <c r="F84" s="12"/>
      <c r="G84" s="12"/>
      <c r="H84" s="12"/>
      <c r="I84" s="12">
        <f t="shared" si="4"/>
        <v>84</v>
      </c>
      <c r="J84" t="str">
        <f t="shared" ca="1" si="3"/>
        <v/>
      </c>
      <c r="K84" t="str">
        <f ca="1">IF(INDIRECT("D"&amp;$I84)="","",DATEDIF(INDIRECT("D"&amp;$I84),Categories!$A$5,"Y"))</f>
        <v/>
      </c>
      <c r="L84" t="str">
        <f ca="1">IF($K84="","",IF(VLOOKUP(($K84&amp;INDIRECT("C"&amp;$I84)),Categories!$F:$V,L$8,FALSE)=0,"",VLOOKUP(($K84&amp;INDIRECT("C"&amp;$I84)),Categories!$F:$V,L$8,FALSE)))</f>
        <v/>
      </c>
      <c r="M84" t="str">
        <f ca="1">IF($K84="","",IF(VLOOKUP(($K84&amp;INDIRECT("C"&amp;$I84)),Categories!$F:$V,M$8,FALSE)=0,"",VLOOKUP(($K84&amp;INDIRECT("C"&amp;$I84)),Categories!$F:$V,M$8,FALSE)))</f>
        <v/>
      </c>
      <c r="N84" t="str">
        <f ca="1">IF($K84="","",IF(VLOOKUP(($K84&amp;INDIRECT("C"&amp;$I84)),Categories!$F:$V,N$8,FALSE)=0,"",VLOOKUP(($K84&amp;INDIRECT("C"&amp;$I84)),Categories!$F:$V,N$8,FALSE)))</f>
        <v/>
      </c>
      <c r="O84" t="str">
        <f ca="1">IF($K84="","",IF(VLOOKUP(($K84&amp;INDIRECT("C"&amp;$I84)),Categories!$F:$V,O$8,FALSE)=0,"",VLOOKUP(($K84&amp;INDIRECT("C"&amp;$I84)),Categories!$F:$V,O$8,FALSE)))</f>
        <v/>
      </c>
      <c r="P84" t="str">
        <f ca="1">IF($K84="","",IF(VLOOKUP(($K84&amp;INDIRECT("C"&amp;$I84)),Categories!$F:$V,P$8,FALSE)=0,"",VLOOKUP(($K84&amp;INDIRECT("C"&amp;$I84)),Categories!$F:$V,P$8,FALSE)))</f>
        <v/>
      </c>
      <c r="Q84" t="str">
        <f ca="1">IF($K84="","",IF(VLOOKUP(($K84&amp;INDIRECT("C"&amp;$I84)),Categories!$F:$V,Q$8,FALSE)=0,"",VLOOKUP(($K84&amp;INDIRECT("C"&amp;$I84)),Categories!$F:$V,Q$8,FALSE)))</f>
        <v/>
      </c>
      <c r="R84" t="str">
        <f ca="1">IF($K84="","",IF(VLOOKUP(($K84&amp;INDIRECT("C"&amp;$I84)),Categories!$F:$V,R$8,FALSE)=0,"",VLOOKUP(($K84&amp;INDIRECT("C"&amp;$I84)),Categories!$F:$V,R$8,FALSE)))</f>
        <v/>
      </c>
      <c r="S84" t="str">
        <f ca="1">IF($K84="","",IF(VLOOKUP(($K84&amp;INDIRECT("C"&amp;$I84)),Categories!$F:$V,S$8,FALSE)=0,"",VLOOKUP(($K84&amp;INDIRECT("C"&amp;$I84)),Categories!$F:$V,S$8,FALSE)))</f>
        <v/>
      </c>
      <c r="T84" t="str">
        <f ca="1">IF($K84="","",IF(VLOOKUP(($K84&amp;INDIRECT("C"&amp;$I84)),Categories!$F:$V,T$8,FALSE)=0,"",VLOOKUP(($K84&amp;INDIRECT("C"&amp;$I84)),Categories!$F:$V,T$8,FALSE)))</f>
        <v/>
      </c>
      <c r="U84" t="str">
        <f ca="1">IF($K84="","",IF(VLOOKUP(($K84&amp;INDIRECT("C"&amp;$I84)),Categories!$F:$V,U$8,FALSE)=0,"",VLOOKUP(($K84&amp;INDIRECT("C"&amp;$I84)),Categories!$F:$V,U$8,FALSE)))</f>
        <v/>
      </c>
      <c r="V84" t="str">
        <f ca="1">IF($K84="","",IF(VLOOKUP(($K84&amp;INDIRECT("C"&amp;$I84)),Categories!$F:$V,V$8,FALSE)=0,"",VLOOKUP(($K84&amp;INDIRECT("C"&amp;$I84)),Categories!$F:$V,V$8,FALSE)))</f>
        <v/>
      </c>
      <c r="W84" t="str">
        <f ca="1">IF($K84="","",IF(VLOOKUP(($K84&amp;INDIRECT("C"&amp;$I84)),Categories!$F:$V,W$8,FALSE)=0,"",VLOOKUP(($K84&amp;INDIRECT("C"&amp;$I84)),Categories!$F:$V,W$8,FALSE)))</f>
        <v/>
      </c>
      <c r="X84" t="str">
        <f ca="1">IF($K84="","",IF(VLOOKUP(($K84&amp;INDIRECT("C"&amp;$I84)),Categories!$F:$V,X$8,FALSE)=0,"",VLOOKUP(($K84&amp;INDIRECT("C"&amp;$I84)),Categories!$F:$V,X$8,FALSE)))</f>
        <v/>
      </c>
      <c r="Y84" t="str">
        <f ca="1">IF($K84="","",IF(VLOOKUP(($K84&amp;INDIRECT("C"&amp;$I84)),Categories!$F:$V,Y$8,FALSE)=0,"",VLOOKUP(($K84&amp;INDIRECT("C"&amp;$I84)),Categories!$F:$V,Y$8,FALSE)))</f>
        <v/>
      </c>
      <c r="Z84" t="str">
        <f ca="1">IF($K84="","",IF(VLOOKUP(($K84&amp;INDIRECT("C"&amp;$I84)),Categories!$F:$V,Z$8,FALSE)=0,"",VLOOKUP(($K84&amp;INDIRECT("C"&amp;$I84)),Categories!$F:$V,Z$8,FALSE)))</f>
        <v/>
      </c>
      <c r="AA84" t="str">
        <f ca="1">IF($K84="","",IF(VLOOKUP(($K84&amp;INDIRECT("C"&amp;$I84)),Categories!$F:$V,AA$8,FALSE)=0,"",VLOOKUP(($K84&amp;INDIRECT("C"&amp;$I84)),Categories!$F:$V,AA$8,FALSE)))</f>
        <v/>
      </c>
    </row>
    <row r="85" spans="2:27">
      <c r="B85" s="12"/>
      <c r="C85" s="12"/>
      <c r="D85" s="17"/>
      <c r="E85" s="17"/>
      <c r="F85" s="12"/>
      <c r="G85" s="12"/>
      <c r="H85" s="12"/>
      <c r="I85" s="12">
        <f t="shared" si="4"/>
        <v>85</v>
      </c>
      <c r="J85" t="str">
        <f t="shared" ca="1" si="3"/>
        <v/>
      </c>
      <c r="K85" t="str">
        <f ca="1">IF(INDIRECT("D"&amp;$I85)="","",DATEDIF(INDIRECT("D"&amp;$I85),Categories!$A$5,"Y"))</f>
        <v/>
      </c>
      <c r="L85" t="str">
        <f ca="1">IF($K85="","",IF(VLOOKUP(($K85&amp;INDIRECT("C"&amp;$I85)),Categories!$F:$V,L$8,FALSE)=0,"",VLOOKUP(($K85&amp;INDIRECT("C"&amp;$I85)),Categories!$F:$V,L$8,FALSE)))</f>
        <v/>
      </c>
      <c r="M85" t="str">
        <f ca="1">IF($K85="","",IF(VLOOKUP(($K85&amp;INDIRECT("C"&amp;$I85)),Categories!$F:$V,M$8,FALSE)=0,"",VLOOKUP(($K85&amp;INDIRECT("C"&amp;$I85)),Categories!$F:$V,M$8,FALSE)))</f>
        <v/>
      </c>
      <c r="N85" t="str">
        <f ca="1">IF($K85="","",IF(VLOOKUP(($K85&amp;INDIRECT("C"&amp;$I85)),Categories!$F:$V,N$8,FALSE)=0,"",VLOOKUP(($K85&amp;INDIRECT("C"&amp;$I85)),Categories!$F:$V,N$8,FALSE)))</f>
        <v/>
      </c>
      <c r="O85" t="str">
        <f ca="1">IF($K85="","",IF(VLOOKUP(($K85&amp;INDIRECT("C"&amp;$I85)),Categories!$F:$V,O$8,FALSE)=0,"",VLOOKUP(($K85&amp;INDIRECT("C"&amp;$I85)),Categories!$F:$V,O$8,FALSE)))</f>
        <v/>
      </c>
      <c r="P85" t="str">
        <f ca="1">IF($K85="","",IF(VLOOKUP(($K85&amp;INDIRECT("C"&amp;$I85)),Categories!$F:$V,P$8,FALSE)=0,"",VLOOKUP(($K85&amp;INDIRECT("C"&amp;$I85)),Categories!$F:$V,P$8,FALSE)))</f>
        <v/>
      </c>
      <c r="Q85" t="str">
        <f ca="1">IF($K85="","",IF(VLOOKUP(($K85&amp;INDIRECT("C"&amp;$I85)),Categories!$F:$V,Q$8,FALSE)=0,"",VLOOKUP(($K85&amp;INDIRECT("C"&amp;$I85)),Categories!$F:$V,Q$8,FALSE)))</f>
        <v/>
      </c>
      <c r="R85" t="str">
        <f ca="1">IF($K85="","",IF(VLOOKUP(($K85&amp;INDIRECT("C"&amp;$I85)),Categories!$F:$V,R$8,FALSE)=0,"",VLOOKUP(($K85&amp;INDIRECT("C"&amp;$I85)),Categories!$F:$V,R$8,FALSE)))</f>
        <v/>
      </c>
      <c r="S85" t="str">
        <f ca="1">IF($K85="","",IF(VLOOKUP(($K85&amp;INDIRECT("C"&amp;$I85)),Categories!$F:$V,S$8,FALSE)=0,"",VLOOKUP(($K85&amp;INDIRECT("C"&amp;$I85)),Categories!$F:$V,S$8,FALSE)))</f>
        <v/>
      </c>
      <c r="T85" t="str">
        <f ca="1">IF($K85="","",IF(VLOOKUP(($K85&amp;INDIRECT("C"&amp;$I85)),Categories!$F:$V,T$8,FALSE)=0,"",VLOOKUP(($K85&amp;INDIRECT("C"&amp;$I85)),Categories!$F:$V,T$8,FALSE)))</f>
        <v/>
      </c>
      <c r="U85" t="str">
        <f ca="1">IF($K85="","",IF(VLOOKUP(($K85&amp;INDIRECT("C"&amp;$I85)),Categories!$F:$V,U$8,FALSE)=0,"",VLOOKUP(($K85&amp;INDIRECT("C"&amp;$I85)),Categories!$F:$V,U$8,FALSE)))</f>
        <v/>
      </c>
      <c r="V85" t="str">
        <f ca="1">IF($K85="","",IF(VLOOKUP(($K85&amp;INDIRECT("C"&amp;$I85)),Categories!$F:$V,V$8,FALSE)=0,"",VLOOKUP(($K85&amp;INDIRECT("C"&amp;$I85)),Categories!$F:$V,V$8,FALSE)))</f>
        <v/>
      </c>
      <c r="W85" t="str">
        <f ca="1">IF($K85="","",IF(VLOOKUP(($K85&amp;INDIRECT("C"&amp;$I85)),Categories!$F:$V,W$8,FALSE)=0,"",VLOOKUP(($K85&amp;INDIRECT("C"&amp;$I85)),Categories!$F:$V,W$8,FALSE)))</f>
        <v/>
      </c>
      <c r="X85" t="str">
        <f ca="1">IF($K85="","",IF(VLOOKUP(($K85&amp;INDIRECT("C"&amp;$I85)),Categories!$F:$V,X$8,FALSE)=0,"",VLOOKUP(($K85&amp;INDIRECT("C"&amp;$I85)),Categories!$F:$V,X$8,FALSE)))</f>
        <v/>
      </c>
      <c r="Y85" t="str">
        <f ca="1">IF($K85="","",IF(VLOOKUP(($K85&amp;INDIRECT("C"&amp;$I85)),Categories!$F:$V,Y$8,FALSE)=0,"",VLOOKUP(($K85&amp;INDIRECT("C"&amp;$I85)),Categories!$F:$V,Y$8,FALSE)))</f>
        <v/>
      </c>
      <c r="Z85" t="str">
        <f ca="1">IF($K85="","",IF(VLOOKUP(($K85&amp;INDIRECT("C"&amp;$I85)),Categories!$F:$V,Z$8,FALSE)=0,"",VLOOKUP(($K85&amp;INDIRECT("C"&amp;$I85)),Categories!$F:$V,Z$8,FALSE)))</f>
        <v/>
      </c>
      <c r="AA85" t="str">
        <f ca="1">IF($K85="","",IF(VLOOKUP(($K85&amp;INDIRECT("C"&amp;$I85)),Categories!$F:$V,AA$8,FALSE)=0,"",VLOOKUP(($K85&amp;INDIRECT("C"&amp;$I85)),Categories!$F:$V,AA$8,FALSE)))</f>
        <v/>
      </c>
    </row>
    <row r="86" spans="2:27">
      <c r="B86" s="12"/>
      <c r="C86" s="12"/>
      <c r="D86" s="17"/>
      <c r="E86" s="17"/>
      <c r="F86" s="12"/>
      <c r="G86" s="12"/>
      <c r="H86" s="12"/>
      <c r="I86" s="12">
        <f t="shared" si="4"/>
        <v>86</v>
      </c>
      <c r="J86" t="str">
        <f t="shared" ca="1" si="3"/>
        <v/>
      </c>
      <c r="K86" t="str">
        <f ca="1">IF(INDIRECT("D"&amp;$I86)="","",DATEDIF(INDIRECT("D"&amp;$I86),Categories!$A$5,"Y"))</f>
        <v/>
      </c>
      <c r="L86" t="str">
        <f ca="1">IF($K86="","",IF(VLOOKUP(($K86&amp;INDIRECT("C"&amp;$I86)),Categories!$F:$V,L$8,FALSE)=0,"",VLOOKUP(($K86&amp;INDIRECT("C"&amp;$I86)),Categories!$F:$V,L$8,FALSE)))</f>
        <v/>
      </c>
      <c r="M86" t="str">
        <f ca="1">IF($K86="","",IF(VLOOKUP(($K86&amp;INDIRECT("C"&amp;$I86)),Categories!$F:$V,M$8,FALSE)=0,"",VLOOKUP(($K86&amp;INDIRECT("C"&amp;$I86)),Categories!$F:$V,M$8,FALSE)))</f>
        <v/>
      </c>
      <c r="N86" t="str">
        <f ca="1">IF($K86="","",IF(VLOOKUP(($K86&amp;INDIRECT("C"&amp;$I86)),Categories!$F:$V,N$8,FALSE)=0,"",VLOOKUP(($K86&amp;INDIRECT("C"&amp;$I86)),Categories!$F:$V,N$8,FALSE)))</f>
        <v/>
      </c>
      <c r="O86" t="str">
        <f ca="1">IF($K86="","",IF(VLOOKUP(($K86&amp;INDIRECT("C"&amp;$I86)),Categories!$F:$V,O$8,FALSE)=0,"",VLOOKUP(($K86&amp;INDIRECT("C"&amp;$I86)),Categories!$F:$V,O$8,FALSE)))</f>
        <v/>
      </c>
      <c r="P86" t="str">
        <f ca="1">IF($K86="","",IF(VLOOKUP(($K86&amp;INDIRECT("C"&amp;$I86)),Categories!$F:$V,P$8,FALSE)=0,"",VLOOKUP(($K86&amp;INDIRECT("C"&amp;$I86)),Categories!$F:$V,P$8,FALSE)))</f>
        <v/>
      </c>
      <c r="Q86" t="str">
        <f ca="1">IF($K86="","",IF(VLOOKUP(($K86&amp;INDIRECT("C"&amp;$I86)),Categories!$F:$V,Q$8,FALSE)=0,"",VLOOKUP(($K86&amp;INDIRECT("C"&amp;$I86)),Categories!$F:$V,Q$8,FALSE)))</f>
        <v/>
      </c>
      <c r="R86" t="str">
        <f ca="1">IF($K86="","",IF(VLOOKUP(($K86&amp;INDIRECT("C"&amp;$I86)),Categories!$F:$V,R$8,FALSE)=0,"",VLOOKUP(($K86&amp;INDIRECT("C"&amp;$I86)),Categories!$F:$V,R$8,FALSE)))</f>
        <v/>
      </c>
      <c r="S86" t="str">
        <f ca="1">IF($K86="","",IF(VLOOKUP(($K86&amp;INDIRECT("C"&amp;$I86)),Categories!$F:$V,S$8,FALSE)=0,"",VLOOKUP(($K86&amp;INDIRECT("C"&amp;$I86)),Categories!$F:$V,S$8,FALSE)))</f>
        <v/>
      </c>
      <c r="T86" t="str">
        <f ca="1">IF($K86="","",IF(VLOOKUP(($K86&amp;INDIRECT("C"&amp;$I86)),Categories!$F:$V,T$8,FALSE)=0,"",VLOOKUP(($K86&amp;INDIRECT("C"&amp;$I86)),Categories!$F:$V,T$8,FALSE)))</f>
        <v/>
      </c>
      <c r="U86" t="str">
        <f ca="1">IF($K86="","",IF(VLOOKUP(($K86&amp;INDIRECT("C"&amp;$I86)),Categories!$F:$V,U$8,FALSE)=0,"",VLOOKUP(($K86&amp;INDIRECT("C"&amp;$I86)),Categories!$F:$V,U$8,FALSE)))</f>
        <v/>
      </c>
      <c r="V86" t="str">
        <f ca="1">IF($K86="","",IF(VLOOKUP(($K86&amp;INDIRECT("C"&amp;$I86)),Categories!$F:$V,V$8,FALSE)=0,"",VLOOKUP(($K86&amp;INDIRECT("C"&amp;$I86)),Categories!$F:$V,V$8,FALSE)))</f>
        <v/>
      </c>
      <c r="W86" t="str">
        <f ca="1">IF($K86="","",IF(VLOOKUP(($K86&amp;INDIRECT("C"&amp;$I86)),Categories!$F:$V,W$8,FALSE)=0,"",VLOOKUP(($K86&amp;INDIRECT("C"&amp;$I86)),Categories!$F:$V,W$8,FALSE)))</f>
        <v/>
      </c>
      <c r="X86" t="str">
        <f ca="1">IF($K86="","",IF(VLOOKUP(($K86&amp;INDIRECT("C"&amp;$I86)),Categories!$F:$V,X$8,FALSE)=0,"",VLOOKUP(($K86&amp;INDIRECT("C"&amp;$I86)),Categories!$F:$V,X$8,FALSE)))</f>
        <v/>
      </c>
      <c r="Y86" t="str">
        <f ca="1">IF($K86="","",IF(VLOOKUP(($K86&amp;INDIRECT("C"&amp;$I86)),Categories!$F:$V,Y$8,FALSE)=0,"",VLOOKUP(($K86&amp;INDIRECT("C"&amp;$I86)),Categories!$F:$V,Y$8,FALSE)))</f>
        <v/>
      </c>
      <c r="Z86" t="str">
        <f ca="1">IF($K86="","",IF(VLOOKUP(($K86&amp;INDIRECT("C"&amp;$I86)),Categories!$F:$V,Z$8,FALSE)=0,"",VLOOKUP(($K86&amp;INDIRECT("C"&amp;$I86)),Categories!$F:$V,Z$8,FALSE)))</f>
        <v/>
      </c>
      <c r="AA86" t="str">
        <f ca="1">IF($K86="","",IF(VLOOKUP(($K86&amp;INDIRECT("C"&amp;$I86)),Categories!$F:$V,AA$8,FALSE)=0,"",VLOOKUP(($K86&amp;INDIRECT("C"&amp;$I86)),Categories!$F:$V,AA$8,FALSE)))</f>
        <v/>
      </c>
    </row>
    <row r="87" spans="2:27">
      <c r="B87" s="12"/>
      <c r="C87" s="12"/>
      <c r="D87" s="17"/>
      <c r="E87" s="17"/>
      <c r="F87" s="12"/>
      <c r="G87" s="12"/>
      <c r="H87" s="12"/>
      <c r="I87" s="12">
        <f t="shared" si="4"/>
        <v>87</v>
      </c>
      <c r="J87" t="str">
        <f t="shared" ca="1" si="3"/>
        <v/>
      </c>
      <c r="K87" t="str">
        <f ca="1">IF(INDIRECT("D"&amp;$I87)="","",DATEDIF(INDIRECT("D"&amp;$I87),Categories!$A$5,"Y"))</f>
        <v/>
      </c>
      <c r="L87" t="str">
        <f ca="1">IF($K87="","",IF(VLOOKUP(($K87&amp;INDIRECT("C"&amp;$I87)),Categories!$F:$V,L$8,FALSE)=0,"",VLOOKUP(($K87&amp;INDIRECT("C"&amp;$I87)),Categories!$F:$V,L$8,FALSE)))</f>
        <v/>
      </c>
      <c r="M87" t="str">
        <f ca="1">IF($K87="","",IF(VLOOKUP(($K87&amp;INDIRECT("C"&amp;$I87)),Categories!$F:$V,M$8,FALSE)=0,"",VLOOKUP(($K87&amp;INDIRECT("C"&amp;$I87)),Categories!$F:$V,M$8,FALSE)))</f>
        <v/>
      </c>
      <c r="N87" t="str">
        <f ca="1">IF($K87="","",IF(VLOOKUP(($K87&amp;INDIRECT("C"&amp;$I87)),Categories!$F:$V,N$8,FALSE)=0,"",VLOOKUP(($K87&amp;INDIRECT("C"&amp;$I87)),Categories!$F:$V,N$8,FALSE)))</f>
        <v/>
      </c>
      <c r="O87" t="str">
        <f ca="1">IF($K87="","",IF(VLOOKUP(($K87&amp;INDIRECT("C"&amp;$I87)),Categories!$F:$V,O$8,FALSE)=0,"",VLOOKUP(($K87&amp;INDIRECT("C"&amp;$I87)),Categories!$F:$V,O$8,FALSE)))</f>
        <v/>
      </c>
      <c r="P87" t="str">
        <f ca="1">IF($K87="","",IF(VLOOKUP(($K87&amp;INDIRECT("C"&amp;$I87)),Categories!$F:$V,P$8,FALSE)=0,"",VLOOKUP(($K87&amp;INDIRECT("C"&amp;$I87)),Categories!$F:$V,P$8,FALSE)))</f>
        <v/>
      </c>
      <c r="Q87" t="str">
        <f ca="1">IF($K87="","",IF(VLOOKUP(($K87&amp;INDIRECT("C"&amp;$I87)),Categories!$F:$V,Q$8,FALSE)=0,"",VLOOKUP(($K87&amp;INDIRECT("C"&amp;$I87)),Categories!$F:$V,Q$8,FALSE)))</f>
        <v/>
      </c>
      <c r="R87" t="str">
        <f ca="1">IF($K87="","",IF(VLOOKUP(($K87&amp;INDIRECT("C"&amp;$I87)),Categories!$F:$V,R$8,FALSE)=0,"",VLOOKUP(($K87&amp;INDIRECT("C"&amp;$I87)),Categories!$F:$V,R$8,FALSE)))</f>
        <v/>
      </c>
      <c r="S87" t="str">
        <f ca="1">IF($K87="","",IF(VLOOKUP(($K87&amp;INDIRECT("C"&amp;$I87)),Categories!$F:$V,S$8,FALSE)=0,"",VLOOKUP(($K87&amp;INDIRECT("C"&amp;$I87)),Categories!$F:$V,S$8,FALSE)))</f>
        <v/>
      </c>
      <c r="T87" t="str">
        <f ca="1">IF($K87="","",IF(VLOOKUP(($K87&amp;INDIRECT("C"&amp;$I87)),Categories!$F:$V,T$8,FALSE)=0,"",VLOOKUP(($K87&amp;INDIRECT("C"&amp;$I87)),Categories!$F:$V,T$8,FALSE)))</f>
        <v/>
      </c>
      <c r="U87" t="str">
        <f ca="1">IF($K87="","",IF(VLOOKUP(($K87&amp;INDIRECT("C"&amp;$I87)),Categories!$F:$V,U$8,FALSE)=0,"",VLOOKUP(($K87&amp;INDIRECT("C"&amp;$I87)),Categories!$F:$V,U$8,FALSE)))</f>
        <v/>
      </c>
      <c r="V87" t="str">
        <f ca="1">IF($K87="","",IF(VLOOKUP(($K87&amp;INDIRECT("C"&amp;$I87)),Categories!$F:$V,V$8,FALSE)=0,"",VLOOKUP(($K87&amp;INDIRECT("C"&amp;$I87)),Categories!$F:$V,V$8,FALSE)))</f>
        <v/>
      </c>
      <c r="W87" t="str">
        <f ca="1">IF($K87="","",IF(VLOOKUP(($K87&amp;INDIRECT("C"&amp;$I87)),Categories!$F:$V,W$8,FALSE)=0,"",VLOOKUP(($K87&amp;INDIRECT("C"&amp;$I87)),Categories!$F:$V,W$8,FALSE)))</f>
        <v/>
      </c>
      <c r="X87" t="str">
        <f ca="1">IF($K87="","",IF(VLOOKUP(($K87&amp;INDIRECT("C"&amp;$I87)),Categories!$F:$V,X$8,FALSE)=0,"",VLOOKUP(($K87&amp;INDIRECT("C"&amp;$I87)),Categories!$F:$V,X$8,FALSE)))</f>
        <v/>
      </c>
      <c r="Y87" t="str">
        <f ca="1">IF($K87="","",IF(VLOOKUP(($K87&amp;INDIRECT("C"&amp;$I87)),Categories!$F:$V,Y$8,FALSE)=0,"",VLOOKUP(($K87&amp;INDIRECT("C"&amp;$I87)),Categories!$F:$V,Y$8,FALSE)))</f>
        <v/>
      </c>
      <c r="Z87" t="str">
        <f ca="1">IF($K87="","",IF(VLOOKUP(($K87&amp;INDIRECT("C"&amp;$I87)),Categories!$F:$V,Z$8,FALSE)=0,"",VLOOKUP(($K87&amp;INDIRECT("C"&amp;$I87)),Categories!$F:$V,Z$8,FALSE)))</f>
        <v/>
      </c>
      <c r="AA87" t="str">
        <f ca="1">IF($K87="","",IF(VLOOKUP(($K87&amp;INDIRECT("C"&amp;$I87)),Categories!$F:$V,AA$8,FALSE)=0,"",VLOOKUP(($K87&amp;INDIRECT("C"&amp;$I87)),Categories!$F:$V,AA$8,FALSE)))</f>
        <v/>
      </c>
    </row>
    <row r="88" spans="2:27">
      <c r="B88" s="12"/>
      <c r="C88" s="12"/>
      <c r="D88" s="17"/>
      <c r="E88" s="17"/>
      <c r="F88" s="12"/>
      <c r="G88" s="12"/>
      <c r="H88" s="12"/>
      <c r="I88" s="12">
        <f t="shared" si="4"/>
        <v>88</v>
      </c>
      <c r="J88" t="str">
        <f t="shared" ca="1" si="3"/>
        <v/>
      </c>
      <c r="K88" t="str">
        <f ca="1">IF(INDIRECT("D"&amp;$I88)="","",DATEDIF(INDIRECT("D"&amp;$I88),Categories!$A$5,"Y"))</f>
        <v/>
      </c>
      <c r="L88" t="str">
        <f ca="1">IF($K88="","",IF(VLOOKUP(($K88&amp;INDIRECT("C"&amp;$I88)),Categories!$F:$V,L$8,FALSE)=0,"",VLOOKUP(($K88&amp;INDIRECT("C"&amp;$I88)),Categories!$F:$V,L$8,FALSE)))</f>
        <v/>
      </c>
      <c r="M88" t="str">
        <f ca="1">IF($K88="","",IF(VLOOKUP(($K88&amp;INDIRECT("C"&amp;$I88)),Categories!$F:$V,M$8,FALSE)=0,"",VLOOKUP(($K88&amp;INDIRECT("C"&amp;$I88)),Categories!$F:$V,M$8,FALSE)))</f>
        <v/>
      </c>
      <c r="N88" t="str">
        <f ca="1">IF($K88="","",IF(VLOOKUP(($K88&amp;INDIRECT("C"&amp;$I88)),Categories!$F:$V,N$8,FALSE)=0,"",VLOOKUP(($K88&amp;INDIRECT("C"&amp;$I88)),Categories!$F:$V,N$8,FALSE)))</f>
        <v/>
      </c>
      <c r="O88" t="str">
        <f ca="1">IF($K88="","",IF(VLOOKUP(($K88&amp;INDIRECT("C"&amp;$I88)),Categories!$F:$V,O$8,FALSE)=0,"",VLOOKUP(($K88&amp;INDIRECT("C"&amp;$I88)),Categories!$F:$V,O$8,FALSE)))</f>
        <v/>
      </c>
      <c r="P88" t="str">
        <f ca="1">IF($K88="","",IF(VLOOKUP(($K88&amp;INDIRECT("C"&amp;$I88)),Categories!$F:$V,P$8,FALSE)=0,"",VLOOKUP(($K88&amp;INDIRECT("C"&amp;$I88)),Categories!$F:$V,P$8,FALSE)))</f>
        <v/>
      </c>
      <c r="Q88" t="str">
        <f ca="1">IF($K88="","",IF(VLOOKUP(($K88&amp;INDIRECT("C"&amp;$I88)),Categories!$F:$V,Q$8,FALSE)=0,"",VLOOKUP(($K88&amp;INDIRECT("C"&amp;$I88)),Categories!$F:$V,Q$8,FALSE)))</f>
        <v/>
      </c>
      <c r="R88" t="str">
        <f ca="1">IF($K88="","",IF(VLOOKUP(($K88&amp;INDIRECT("C"&amp;$I88)),Categories!$F:$V,R$8,FALSE)=0,"",VLOOKUP(($K88&amp;INDIRECT("C"&amp;$I88)),Categories!$F:$V,R$8,FALSE)))</f>
        <v/>
      </c>
      <c r="S88" t="str">
        <f ca="1">IF($K88="","",IF(VLOOKUP(($K88&amp;INDIRECT("C"&amp;$I88)),Categories!$F:$V,S$8,FALSE)=0,"",VLOOKUP(($K88&amp;INDIRECT("C"&amp;$I88)),Categories!$F:$V,S$8,FALSE)))</f>
        <v/>
      </c>
      <c r="T88" t="str">
        <f ca="1">IF($K88="","",IF(VLOOKUP(($K88&amp;INDIRECT("C"&amp;$I88)),Categories!$F:$V,T$8,FALSE)=0,"",VLOOKUP(($K88&amp;INDIRECT("C"&amp;$I88)),Categories!$F:$V,T$8,FALSE)))</f>
        <v/>
      </c>
      <c r="U88" t="str">
        <f ca="1">IF($K88="","",IF(VLOOKUP(($K88&amp;INDIRECT("C"&amp;$I88)),Categories!$F:$V,U$8,FALSE)=0,"",VLOOKUP(($K88&amp;INDIRECT("C"&amp;$I88)),Categories!$F:$V,U$8,FALSE)))</f>
        <v/>
      </c>
      <c r="V88" t="str">
        <f ca="1">IF($K88="","",IF(VLOOKUP(($K88&amp;INDIRECT("C"&amp;$I88)),Categories!$F:$V,V$8,FALSE)=0,"",VLOOKUP(($K88&amp;INDIRECT("C"&amp;$I88)),Categories!$F:$V,V$8,FALSE)))</f>
        <v/>
      </c>
      <c r="W88" t="str">
        <f ca="1">IF($K88="","",IF(VLOOKUP(($K88&amp;INDIRECT("C"&amp;$I88)),Categories!$F:$V,W$8,FALSE)=0,"",VLOOKUP(($K88&amp;INDIRECT("C"&amp;$I88)),Categories!$F:$V,W$8,FALSE)))</f>
        <v/>
      </c>
      <c r="X88" t="str">
        <f ca="1">IF($K88="","",IF(VLOOKUP(($K88&amp;INDIRECT("C"&amp;$I88)),Categories!$F:$V,X$8,FALSE)=0,"",VLOOKUP(($K88&amp;INDIRECT("C"&amp;$I88)),Categories!$F:$V,X$8,FALSE)))</f>
        <v/>
      </c>
      <c r="Y88" t="str">
        <f ca="1">IF($K88="","",IF(VLOOKUP(($K88&amp;INDIRECT("C"&amp;$I88)),Categories!$F:$V,Y$8,FALSE)=0,"",VLOOKUP(($K88&amp;INDIRECT("C"&amp;$I88)),Categories!$F:$V,Y$8,FALSE)))</f>
        <v/>
      </c>
      <c r="Z88" t="str">
        <f ca="1">IF($K88="","",IF(VLOOKUP(($K88&amp;INDIRECT("C"&amp;$I88)),Categories!$F:$V,Z$8,FALSE)=0,"",VLOOKUP(($K88&amp;INDIRECT("C"&amp;$I88)),Categories!$F:$V,Z$8,FALSE)))</f>
        <v/>
      </c>
      <c r="AA88" t="str">
        <f ca="1">IF($K88="","",IF(VLOOKUP(($K88&amp;INDIRECT("C"&amp;$I88)),Categories!$F:$V,AA$8,FALSE)=0,"",VLOOKUP(($K88&amp;INDIRECT("C"&amp;$I88)),Categories!$F:$V,AA$8,FALSE)))</f>
        <v/>
      </c>
    </row>
    <row r="89" spans="2:27">
      <c r="B89" s="12"/>
      <c r="C89" s="12"/>
      <c r="D89" s="17"/>
      <c r="E89" s="17"/>
      <c r="F89" s="12"/>
      <c r="G89" s="12"/>
      <c r="H89" s="12"/>
      <c r="I89" s="12">
        <f t="shared" si="4"/>
        <v>89</v>
      </c>
      <c r="J89" t="str">
        <f t="shared" ca="1" si="3"/>
        <v/>
      </c>
      <c r="K89" t="str">
        <f ca="1">IF(INDIRECT("D"&amp;$I89)="","",DATEDIF(INDIRECT("D"&amp;$I89),Categories!$A$5,"Y"))</f>
        <v/>
      </c>
      <c r="L89" t="str">
        <f ca="1">IF($K89="","",IF(VLOOKUP(($K89&amp;INDIRECT("C"&amp;$I89)),Categories!$F:$V,L$8,FALSE)=0,"",VLOOKUP(($K89&amp;INDIRECT("C"&amp;$I89)),Categories!$F:$V,L$8,FALSE)))</f>
        <v/>
      </c>
      <c r="M89" t="str">
        <f ca="1">IF($K89="","",IF(VLOOKUP(($K89&amp;INDIRECT("C"&amp;$I89)),Categories!$F:$V,M$8,FALSE)=0,"",VLOOKUP(($K89&amp;INDIRECT("C"&amp;$I89)),Categories!$F:$V,M$8,FALSE)))</f>
        <v/>
      </c>
      <c r="N89" t="str">
        <f ca="1">IF($K89="","",IF(VLOOKUP(($K89&amp;INDIRECT("C"&amp;$I89)),Categories!$F:$V,N$8,FALSE)=0,"",VLOOKUP(($K89&amp;INDIRECT("C"&amp;$I89)),Categories!$F:$V,N$8,FALSE)))</f>
        <v/>
      </c>
      <c r="O89" t="str">
        <f ca="1">IF($K89="","",IF(VLOOKUP(($K89&amp;INDIRECT("C"&amp;$I89)),Categories!$F:$V,O$8,FALSE)=0,"",VLOOKUP(($K89&amp;INDIRECT("C"&amp;$I89)),Categories!$F:$V,O$8,FALSE)))</f>
        <v/>
      </c>
      <c r="P89" t="str">
        <f ca="1">IF($K89="","",IF(VLOOKUP(($K89&amp;INDIRECT("C"&amp;$I89)),Categories!$F:$V,P$8,FALSE)=0,"",VLOOKUP(($K89&amp;INDIRECT("C"&amp;$I89)),Categories!$F:$V,P$8,FALSE)))</f>
        <v/>
      </c>
      <c r="Q89" t="str">
        <f ca="1">IF($K89="","",IF(VLOOKUP(($K89&amp;INDIRECT("C"&amp;$I89)),Categories!$F:$V,Q$8,FALSE)=0,"",VLOOKUP(($K89&amp;INDIRECT("C"&amp;$I89)),Categories!$F:$V,Q$8,FALSE)))</f>
        <v/>
      </c>
      <c r="R89" t="str">
        <f ca="1">IF($K89="","",IF(VLOOKUP(($K89&amp;INDIRECT("C"&amp;$I89)),Categories!$F:$V,R$8,FALSE)=0,"",VLOOKUP(($K89&amp;INDIRECT("C"&amp;$I89)),Categories!$F:$V,R$8,FALSE)))</f>
        <v/>
      </c>
      <c r="S89" t="str">
        <f ca="1">IF($K89="","",IF(VLOOKUP(($K89&amp;INDIRECT("C"&amp;$I89)),Categories!$F:$V,S$8,FALSE)=0,"",VLOOKUP(($K89&amp;INDIRECT("C"&amp;$I89)),Categories!$F:$V,S$8,FALSE)))</f>
        <v/>
      </c>
      <c r="T89" t="str">
        <f ca="1">IF($K89="","",IF(VLOOKUP(($K89&amp;INDIRECT("C"&amp;$I89)),Categories!$F:$V,T$8,FALSE)=0,"",VLOOKUP(($K89&amp;INDIRECT("C"&amp;$I89)),Categories!$F:$V,T$8,FALSE)))</f>
        <v/>
      </c>
      <c r="U89" t="str">
        <f ca="1">IF($K89="","",IF(VLOOKUP(($K89&amp;INDIRECT("C"&amp;$I89)),Categories!$F:$V,U$8,FALSE)=0,"",VLOOKUP(($K89&amp;INDIRECT("C"&amp;$I89)),Categories!$F:$V,U$8,FALSE)))</f>
        <v/>
      </c>
      <c r="V89" t="str">
        <f ca="1">IF($K89="","",IF(VLOOKUP(($K89&amp;INDIRECT("C"&amp;$I89)),Categories!$F:$V,V$8,FALSE)=0,"",VLOOKUP(($K89&amp;INDIRECT("C"&amp;$I89)),Categories!$F:$V,V$8,FALSE)))</f>
        <v/>
      </c>
      <c r="W89" t="str">
        <f ca="1">IF($K89="","",IF(VLOOKUP(($K89&amp;INDIRECT("C"&amp;$I89)),Categories!$F:$V,W$8,FALSE)=0,"",VLOOKUP(($K89&amp;INDIRECT("C"&amp;$I89)),Categories!$F:$V,W$8,FALSE)))</f>
        <v/>
      </c>
      <c r="X89" t="str">
        <f ca="1">IF($K89="","",IF(VLOOKUP(($K89&amp;INDIRECT("C"&amp;$I89)),Categories!$F:$V,X$8,FALSE)=0,"",VLOOKUP(($K89&amp;INDIRECT("C"&amp;$I89)),Categories!$F:$V,X$8,FALSE)))</f>
        <v/>
      </c>
      <c r="Y89" t="str">
        <f ca="1">IF($K89="","",IF(VLOOKUP(($K89&amp;INDIRECT("C"&amp;$I89)),Categories!$F:$V,Y$8,FALSE)=0,"",VLOOKUP(($K89&amp;INDIRECT("C"&amp;$I89)),Categories!$F:$V,Y$8,FALSE)))</f>
        <v/>
      </c>
      <c r="Z89" t="str">
        <f ca="1">IF($K89="","",IF(VLOOKUP(($K89&amp;INDIRECT("C"&amp;$I89)),Categories!$F:$V,Z$8,FALSE)=0,"",VLOOKUP(($K89&amp;INDIRECT("C"&amp;$I89)),Categories!$F:$V,Z$8,FALSE)))</f>
        <v/>
      </c>
      <c r="AA89" t="str">
        <f ca="1">IF($K89="","",IF(VLOOKUP(($K89&amp;INDIRECT("C"&amp;$I89)),Categories!$F:$V,AA$8,FALSE)=0,"",VLOOKUP(($K89&amp;INDIRECT("C"&amp;$I89)),Categories!$F:$V,AA$8,FALSE)))</f>
        <v/>
      </c>
    </row>
    <row r="90" spans="2:27">
      <c r="B90" s="12"/>
      <c r="C90" s="12"/>
      <c r="D90" s="17"/>
      <c r="E90" s="17"/>
      <c r="F90" s="12"/>
      <c r="G90" s="12"/>
      <c r="H90" s="12"/>
      <c r="I90" s="12">
        <f t="shared" si="4"/>
        <v>90</v>
      </c>
      <c r="J90" t="str">
        <f t="shared" ca="1" si="3"/>
        <v/>
      </c>
      <c r="K90" t="str">
        <f ca="1">IF(INDIRECT("D"&amp;$I90)="","",DATEDIF(INDIRECT("D"&amp;$I90),Categories!$A$5,"Y"))</f>
        <v/>
      </c>
      <c r="L90" t="str">
        <f ca="1">IF($K90="","",IF(VLOOKUP(($K90&amp;INDIRECT("C"&amp;$I90)),Categories!$F:$V,L$8,FALSE)=0,"",VLOOKUP(($K90&amp;INDIRECT("C"&amp;$I90)),Categories!$F:$V,L$8,FALSE)))</f>
        <v/>
      </c>
      <c r="M90" t="str">
        <f ca="1">IF($K90="","",IF(VLOOKUP(($K90&amp;INDIRECT("C"&amp;$I90)),Categories!$F:$V,M$8,FALSE)=0,"",VLOOKUP(($K90&amp;INDIRECT("C"&amp;$I90)),Categories!$F:$V,M$8,FALSE)))</f>
        <v/>
      </c>
      <c r="N90" t="str">
        <f ca="1">IF($K90="","",IF(VLOOKUP(($K90&amp;INDIRECT("C"&amp;$I90)),Categories!$F:$V,N$8,FALSE)=0,"",VLOOKUP(($K90&amp;INDIRECT("C"&amp;$I90)),Categories!$F:$V,N$8,FALSE)))</f>
        <v/>
      </c>
      <c r="O90" t="str">
        <f ca="1">IF($K90="","",IF(VLOOKUP(($K90&amp;INDIRECT("C"&amp;$I90)),Categories!$F:$V,O$8,FALSE)=0,"",VLOOKUP(($K90&amp;INDIRECT("C"&amp;$I90)),Categories!$F:$V,O$8,FALSE)))</f>
        <v/>
      </c>
      <c r="P90" t="str">
        <f ca="1">IF($K90="","",IF(VLOOKUP(($K90&amp;INDIRECT("C"&amp;$I90)),Categories!$F:$V,P$8,FALSE)=0,"",VLOOKUP(($K90&amp;INDIRECT("C"&amp;$I90)),Categories!$F:$V,P$8,FALSE)))</f>
        <v/>
      </c>
      <c r="Q90" t="str">
        <f ca="1">IF($K90="","",IF(VLOOKUP(($K90&amp;INDIRECT("C"&amp;$I90)),Categories!$F:$V,Q$8,FALSE)=0,"",VLOOKUP(($K90&amp;INDIRECT("C"&amp;$I90)),Categories!$F:$V,Q$8,FALSE)))</f>
        <v/>
      </c>
      <c r="R90" t="str">
        <f ca="1">IF($K90="","",IF(VLOOKUP(($K90&amp;INDIRECT("C"&amp;$I90)),Categories!$F:$V,R$8,FALSE)=0,"",VLOOKUP(($K90&amp;INDIRECT("C"&amp;$I90)),Categories!$F:$V,R$8,FALSE)))</f>
        <v/>
      </c>
      <c r="S90" t="str">
        <f ca="1">IF($K90="","",IF(VLOOKUP(($K90&amp;INDIRECT("C"&amp;$I90)),Categories!$F:$V,S$8,FALSE)=0,"",VLOOKUP(($K90&amp;INDIRECT("C"&amp;$I90)),Categories!$F:$V,S$8,FALSE)))</f>
        <v/>
      </c>
      <c r="T90" t="str">
        <f ca="1">IF($K90="","",IF(VLOOKUP(($K90&amp;INDIRECT("C"&amp;$I90)),Categories!$F:$V,T$8,FALSE)=0,"",VLOOKUP(($K90&amp;INDIRECT("C"&amp;$I90)),Categories!$F:$V,T$8,FALSE)))</f>
        <v/>
      </c>
      <c r="U90" t="str">
        <f ca="1">IF($K90="","",IF(VLOOKUP(($K90&amp;INDIRECT("C"&amp;$I90)),Categories!$F:$V,U$8,FALSE)=0,"",VLOOKUP(($K90&amp;INDIRECT("C"&amp;$I90)),Categories!$F:$V,U$8,FALSE)))</f>
        <v/>
      </c>
      <c r="V90" t="str">
        <f ca="1">IF($K90="","",IF(VLOOKUP(($K90&amp;INDIRECT("C"&amp;$I90)),Categories!$F:$V,V$8,FALSE)=0,"",VLOOKUP(($K90&amp;INDIRECT("C"&amp;$I90)),Categories!$F:$V,V$8,FALSE)))</f>
        <v/>
      </c>
      <c r="W90" t="str">
        <f ca="1">IF($K90="","",IF(VLOOKUP(($K90&amp;INDIRECT("C"&amp;$I90)),Categories!$F:$V,W$8,FALSE)=0,"",VLOOKUP(($K90&amp;INDIRECT("C"&amp;$I90)),Categories!$F:$V,W$8,FALSE)))</f>
        <v/>
      </c>
      <c r="X90" t="str">
        <f ca="1">IF($K90="","",IF(VLOOKUP(($K90&amp;INDIRECT("C"&amp;$I90)),Categories!$F:$V,X$8,FALSE)=0,"",VLOOKUP(($K90&amp;INDIRECT("C"&amp;$I90)),Categories!$F:$V,X$8,FALSE)))</f>
        <v/>
      </c>
      <c r="Y90" t="str">
        <f ca="1">IF($K90="","",IF(VLOOKUP(($K90&amp;INDIRECT("C"&amp;$I90)),Categories!$F:$V,Y$8,FALSE)=0,"",VLOOKUP(($K90&amp;INDIRECT("C"&amp;$I90)),Categories!$F:$V,Y$8,FALSE)))</f>
        <v/>
      </c>
      <c r="Z90" t="str">
        <f ca="1">IF($K90="","",IF(VLOOKUP(($K90&amp;INDIRECT("C"&amp;$I90)),Categories!$F:$V,Z$8,FALSE)=0,"",VLOOKUP(($K90&amp;INDIRECT("C"&amp;$I90)),Categories!$F:$V,Z$8,FALSE)))</f>
        <v/>
      </c>
      <c r="AA90" t="str">
        <f ca="1">IF($K90="","",IF(VLOOKUP(($K90&amp;INDIRECT("C"&amp;$I90)),Categories!$F:$V,AA$8,FALSE)=0,"",VLOOKUP(($K90&amp;INDIRECT("C"&amp;$I90)),Categories!$F:$V,AA$8,FALSE)))</f>
        <v/>
      </c>
    </row>
    <row r="91" spans="2:27">
      <c r="B91" s="12"/>
      <c r="C91" s="12"/>
      <c r="D91" s="20"/>
      <c r="E91" s="20"/>
      <c r="F91" s="12"/>
      <c r="G91" s="12"/>
      <c r="H91" s="12"/>
      <c r="I91" s="12">
        <f t="shared" si="4"/>
        <v>91</v>
      </c>
      <c r="J91" t="str">
        <f t="shared" ca="1" si="3"/>
        <v/>
      </c>
      <c r="K91" t="str">
        <f ca="1">IF(INDIRECT("D"&amp;$I91)="","",DATEDIF(INDIRECT("D"&amp;$I91),Categories!$A$5,"Y"))</f>
        <v/>
      </c>
      <c r="L91" t="str">
        <f ca="1">IF($K91="","",IF(VLOOKUP(($K91&amp;INDIRECT("C"&amp;$I91)),Categories!$F:$V,L$8,FALSE)=0,"",VLOOKUP(($K91&amp;INDIRECT("C"&amp;$I91)),Categories!$F:$V,L$8,FALSE)))</f>
        <v/>
      </c>
      <c r="M91" t="str">
        <f ca="1">IF($K91="","",IF(VLOOKUP(($K91&amp;INDIRECT("C"&amp;$I91)),Categories!$F:$V,M$8,FALSE)=0,"",VLOOKUP(($K91&amp;INDIRECT("C"&amp;$I91)),Categories!$F:$V,M$8,FALSE)))</f>
        <v/>
      </c>
      <c r="N91" t="str">
        <f ca="1">IF($K91="","",IF(VLOOKUP(($K91&amp;INDIRECT("C"&amp;$I91)),Categories!$F:$V,N$8,FALSE)=0,"",VLOOKUP(($K91&amp;INDIRECT("C"&amp;$I91)),Categories!$F:$V,N$8,FALSE)))</f>
        <v/>
      </c>
      <c r="O91" t="str">
        <f ca="1">IF($K91="","",IF(VLOOKUP(($K91&amp;INDIRECT("C"&amp;$I91)),Categories!$F:$V,O$8,FALSE)=0,"",VLOOKUP(($K91&amp;INDIRECT("C"&amp;$I91)),Categories!$F:$V,O$8,FALSE)))</f>
        <v/>
      </c>
      <c r="P91" t="str">
        <f ca="1">IF($K91="","",IF(VLOOKUP(($K91&amp;INDIRECT("C"&amp;$I91)),Categories!$F:$V,P$8,FALSE)=0,"",VLOOKUP(($K91&amp;INDIRECT("C"&amp;$I91)),Categories!$F:$V,P$8,FALSE)))</f>
        <v/>
      </c>
      <c r="Q91" t="str">
        <f ca="1">IF($K91="","",IF(VLOOKUP(($K91&amp;INDIRECT("C"&amp;$I91)),Categories!$F:$V,Q$8,FALSE)=0,"",VLOOKUP(($K91&amp;INDIRECT("C"&amp;$I91)),Categories!$F:$V,Q$8,FALSE)))</f>
        <v/>
      </c>
      <c r="R91" t="str">
        <f ca="1">IF($K91="","",IF(VLOOKUP(($K91&amp;INDIRECT("C"&amp;$I91)),Categories!$F:$V,R$8,FALSE)=0,"",VLOOKUP(($K91&amp;INDIRECT("C"&amp;$I91)),Categories!$F:$V,R$8,FALSE)))</f>
        <v/>
      </c>
      <c r="S91" t="str">
        <f ca="1">IF($K91="","",IF(VLOOKUP(($K91&amp;INDIRECT("C"&amp;$I91)),Categories!$F:$V,S$8,FALSE)=0,"",VLOOKUP(($K91&amp;INDIRECT("C"&amp;$I91)),Categories!$F:$V,S$8,FALSE)))</f>
        <v/>
      </c>
      <c r="T91" t="str">
        <f ca="1">IF($K91="","",IF(VLOOKUP(($K91&amp;INDIRECT("C"&amp;$I91)),Categories!$F:$V,T$8,FALSE)=0,"",VLOOKUP(($K91&amp;INDIRECT("C"&amp;$I91)),Categories!$F:$V,T$8,FALSE)))</f>
        <v/>
      </c>
      <c r="U91" t="str">
        <f ca="1">IF($K91="","",IF(VLOOKUP(($K91&amp;INDIRECT("C"&amp;$I91)),Categories!$F:$V,U$8,FALSE)=0,"",VLOOKUP(($K91&amp;INDIRECT("C"&amp;$I91)),Categories!$F:$V,U$8,FALSE)))</f>
        <v/>
      </c>
      <c r="V91" t="str">
        <f ca="1">IF($K91="","",IF(VLOOKUP(($K91&amp;INDIRECT("C"&amp;$I91)),Categories!$F:$V,V$8,FALSE)=0,"",VLOOKUP(($K91&amp;INDIRECT("C"&amp;$I91)),Categories!$F:$V,V$8,FALSE)))</f>
        <v/>
      </c>
      <c r="W91" t="str">
        <f ca="1">IF($K91="","",IF(VLOOKUP(($K91&amp;INDIRECT("C"&amp;$I91)),Categories!$F:$V,W$8,FALSE)=0,"",VLOOKUP(($K91&amp;INDIRECT("C"&amp;$I91)),Categories!$F:$V,W$8,FALSE)))</f>
        <v/>
      </c>
      <c r="X91" t="str">
        <f ca="1">IF($K91="","",IF(VLOOKUP(($K91&amp;INDIRECT("C"&amp;$I91)),Categories!$F:$V,X$8,FALSE)=0,"",VLOOKUP(($K91&amp;INDIRECT("C"&amp;$I91)),Categories!$F:$V,X$8,FALSE)))</f>
        <v/>
      </c>
      <c r="Y91" t="str">
        <f ca="1">IF($K91="","",IF(VLOOKUP(($K91&amp;INDIRECT("C"&amp;$I91)),Categories!$F:$V,Y$8,FALSE)=0,"",VLOOKUP(($K91&amp;INDIRECT("C"&amp;$I91)),Categories!$F:$V,Y$8,FALSE)))</f>
        <v/>
      </c>
      <c r="Z91" t="str">
        <f ca="1">IF($K91="","",IF(VLOOKUP(($K91&amp;INDIRECT("C"&amp;$I91)),Categories!$F:$V,Z$8,FALSE)=0,"",VLOOKUP(($K91&amp;INDIRECT("C"&amp;$I91)),Categories!$F:$V,Z$8,FALSE)))</f>
        <v/>
      </c>
      <c r="AA91" t="str">
        <f ca="1">IF($K91="","",IF(VLOOKUP(($K91&amp;INDIRECT("C"&amp;$I91)),Categories!$F:$V,AA$8,FALSE)=0,"",VLOOKUP(($K91&amp;INDIRECT("C"&amp;$I91)),Categories!$F:$V,AA$8,FALSE)))</f>
        <v/>
      </c>
    </row>
    <row r="92" spans="2:27">
      <c r="B92" s="12"/>
      <c r="C92" s="12"/>
      <c r="D92" s="17"/>
      <c r="E92" s="17"/>
      <c r="F92" s="12"/>
      <c r="G92" s="12"/>
      <c r="H92" s="12"/>
      <c r="I92" s="12">
        <f t="shared" si="4"/>
        <v>92</v>
      </c>
      <c r="J92" t="str">
        <f t="shared" ca="1" si="3"/>
        <v/>
      </c>
      <c r="K92" t="str">
        <f ca="1">IF(INDIRECT("D"&amp;$I92)="","",DATEDIF(INDIRECT("D"&amp;$I92),Categories!$A$5,"Y"))</f>
        <v/>
      </c>
      <c r="L92" t="str">
        <f ca="1">IF($K92="","",IF(VLOOKUP(($K92&amp;INDIRECT("C"&amp;$I92)),Categories!$F:$V,L$8,FALSE)=0,"",VLOOKUP(($K92&amp;INDIRECT("C"&amp;$I92)),Categories!$F:$V,L$8,FALSE)))</f>
        <v/>
      </c>
      <c r="M92" t="str">
        <f ca="1">IF($K92="","",IF(VLOOKUP(($K92&amp;INDIRECT("C"&amp;$I92)),Categories!$F:$V,M$8,FALSE)=0,"",VLOOKUP(($K92&amp;INDIRECT("C"&amp;$I92)),Categories!$F:$V,M$8,FALSE)))</f>
        <v/>
      </c>
      <c r="N92" t="str">
        <f ca="1">IF($K92="","",IF(VLOOKUP(($K92&amp;INDIRECT("C"&amp;$I92)),Categories!$F:$V,N$8,FALSE)=0,"",VLOOKUP(($K92&amp;INDIRECT("C"&amp;$I92)),Categories!$F:$V,N$8,FALSE)))</f>
        <v/>
      </c>
      <c r="O92" t="str">
        <f ca="1">IF($K92="","",IF(VLOOKUP(($K92&amp;INDIRECT("C"&amp;$I92)),Categories!$F:$V,O$8,FALSE)=0,"",VLOOKUP(($K92&amp;INDIRECT("C"&amp;$I92)),Categories!$F:$V,O$8,FALSE)))</f>
        <v/>
      </c>
      <c r="P92" t="str">
        <f ca="1">IF($K92="","",IF(VLOOKUP(($K92&amp;INDIRECT("C"&amp;$I92)),Categories!$F:$V,P$8,FALSE)=0,"",VLOOKUP(($K92&amp;INDIRECT("C"&amp;$I92)),Categories!$F:$V,P$8,FALSE)))</f>
        <v/>
      </c>
      <c r="Q92" t="str">
        <f ca="1">IF($K92="","",IF(VLOOKUP(($K92&amp;INDIRECT("C"&amp;$I92)),Categories!$F:$V,Q$8,FALSE)=0,"",VLOOKUP(($K92&amp;INDIRECT("C"&amp;$I92)),Categories!$F:$V,Q$8,FALSE)))</f>
        <v/>
      </c>
      <c r="R92" t="str">
        <f ca="1">IF($K92="","",IF(VLOOKUP(($K92&amp;INDIRECT("C"&amp;$I92)),Categories!$F:$V,R$8,FALSE)=0,"",VLOOKUP(($K92&amp;INDIRECT("C"&amp;$I92)),Categories!$F:$V,R$8,FALSE)))</f>
        <v/>
      </c>
      <c r="S92" t="str">
        <f ca="1">IF($K92="","",IF(VLOOKUP(($K92&amp;INDIRECT("C"&amp;$I92)),Categories!$F:$V,S$8,FALSE)=0,"",VLOOKUP(($K92&amp;INDIRECT("C"&amp;$I92)),Categories!$F:$V,S$8,FALSE)))</f>
        <v/>
      </c>
      <c r="T92" t="str">
        <f ca="1">IF($K92="","",IF(VLOOKUP(($K92&amp;INDIRECT("C"&amp;$I92)),Categories!$F:$V,T$8,FALSE)=0,"",VLOOKUP(($K92&amp;INDIRECT("C"&amp;$I92)),Categories!$F:$V,T$8,FALSE)))</f>
        <v/>
      </c>
      <c r="U92" t="str">
        <f ca="1">IF($K92="","",IF(VLOOKUP(($K92&amp;INDIRECT("C"&amp;$I92)),Categories!$F:$V,U$8,FALSE)=0,"",VLOOKUP(($K92&amp;INDIRECT("C"&amp;$I92)),Categories!$F:$V,U$8,FALSE)))</f>
        <v/>
      </c>
      <c r="V92" t="str">
        <f ca="1">IF($K92="","",IF(VLOOKUP(($K92&amp;INDIRECT("C"&amp;$I92)),Categories!$F:$V,V$8,FALSE)=0,"",VLOOKUP(($K92&amp;INDIRECT("C"&amp;$I92)),Categories!$F:$V,V$8,FALSE)))</f>
        <v/>
      </c>
      <c r="W92" t="str">
        <f ca="1">IF($K92="","",IF(VLOOKUP(($K92&amp;INDIRECT("C"&amp;$I92)),Categories!$F:$V,W$8,FALSE)=0,"",VLOOKUP(($K92&amp;INDIRECT("C"&amp;$I92)),Categories!$F:$V,W$8,FALSE)))</f>
        <v/>
      </c>
      <c r="X92" t="str">
        <f ca="1">IF($K92="","",IF(VLOOKUP(($K92&amp;INDIRECT("C"&amp;$I92)),Categories!$F:$V,X$8,FALSE)=0,"",VLOOKUP(($K92&amp;INDIRECT("C"&amp;$I92)),Categories!$F:$V,X$8,FALSE)))</f>
        <v/>
      </c>
      <c r="Y92" t="str">
        <f ca="1">IF($K92="","",IF(VLOOKUP(($K92&amp;INDIRECT("C"&amp;$I92)),Categories!$F:$V,Y$8,FALSE)=0,"",VLOOKUP(($K92&amp;INDIRECT("C"&amp;$I92)),Categories!$F:$V,Y$8,FALSE)))</f>
        <v/>
      </c>
      <c r="Z92" t="str">
        <f ca="1">IF($K92="","",IF(VLOOKUP(($K92&amp;INDIRECT("C"&amp;$I92)),Categories!$F:$V,Z$8,FALSE)=0,"",VLOOKUP(($K92&amp;INDIRECT("C"&amp;$I92)),Categories!$F:$V,Z$8,FALSE)))</f>
        <v/>
      </c>
      <c r="AA92" t="str">
        <f ca="1">IF($K92="","",IF(VLOOKUP(($K92&amp;INDIRECT("C"&amp;$I92)),Categories!$F:$V,AA$8,FALSE)=0,"",VLOOKUP(($K92&amp;INDIRECT("C"&amp;$I92)),Categories!$F:$V,AA$8,FALSE)))</f>
        <v/>
      </c>
    </row>
    <row r="93" spans="2:27">
      <c r="B93" s="12"/>
      <c r="C93" s="12"/>
      <c r="D93" s="17"/>
      <c r="E93" s="17"/>
      <c r="F93" s="12"/>
      <c r="G93" s="12"/>
      <c r="H93" s="12"/>
      <c r="I93" s="12">
        <f t="shared" si="4"/>
        <v>93</v>
      </c>
      <c r="J93" t="str">
        <f t="shared" ca="1" si="3"/>
        <v/>
      </c>
      <c r="K93" t="str">
        <f ca="1">IF(INDIRECT("D"&amp;$I93)="","",DATEDIF(INDIRECT("D"&amp;$I93),Categories!$A$5,"Y"))</f>
        <v/>
      </c>
      <c r="L93" t="str">
        <f ca="1">IF($K93="","",IF(VLOOKUP(($K93&amp;INDIRECT("C"&amp;$I93)),Categories!$F:$V,L$8,FALSE)=0,"",VLOOKUP(($K93&amp;INDIRECT("C"&amp;$I93)),Categories!$F:$V,L$8,FALSE)))</f>
        <v/>
      </c>
      <c r="M93" t="str">
        <f ca="1">IF($K93="","",IF(VLOOKUP(($K93&amp;INDIRECT("C"&amp;$I93)),Categories!$F:$V,M$8,FALSE)=0,"",VLOOKUP(($K93&amp;INDIRECT("C"&amp;$I93)),Categories!$F:$V,M$8,FALSE)))</f>
        <v/>
      </c>
      <c r="N93" t="str">
        <f ca="1">IF($K93="","",IF(VLOOKUP(($K93&amp;INDIRECT("C"&amp;$I93)),Categories!$F:$V,N$8,FALSE)=0,"",VLOOKUP(($K93&amp;INDIRECT("C"&amp;$I93)),Categories!$F:$V,N$8,FALSE)))</f>
        <v/>
      </c>
      <c r="O93" t="str">
        <f ca="1">IF($K93="","",IF(VLOOKUP(($K93&amp;INDIRECT("C"&amp;$I93)),Categories!$F:$V,O$8,FALSE)=0,"",VLOOKUP(($K93&amp;INDIRECT("C"&amp;$I93)),Categories!$F:$V,O$8,FALSE)))</f>
        <v/>
      </c>
      <c r="P93" t="str">
        <f ca="1">IF($K93="","",IF(VLOOKUP(($K93&amp;INDIRECT("C"&amp;$I93)),Categories!$F:$V,P$8,FALSE)=0,"",VLOOKUP(($K93&amp;INDIRECT("C"&amp;$I93)),Categories!$F:$V,P$8,FALSE)))</f>
        <v/>
      </c>
      <c r="Q93" t="str">
        <f ca="1">IF($K93="","",IF(VLOOKUP(($K93&amp;INDIRECT("C"&amp;$I93)),Categories!$F:$V,Q$8,FALSE)=0,"",VLOOKUP(($K93&amp;INDIRECT("C"&amp;$I93)),Categories!$F:$V,Q$8,FALSE)))</f>
        <v/>
      </c>
      <c r="R93" t="str">
        <f ca="1">IF($K93="","",IF(VLOOKUP(($K93&amp;INDIRECT("C"&amp;$I93)),Categories!$F:$V,R$8,FALSE)=0,"",VLOOKUP(($K93&amp;INDIRECT("C"&amp;$I93)),Categories!$F:$V,R$8,FALSE)))</f>
        <v/>
      </c>
      <c r="S93" t="str">
        <f ca="1">IF($K93="","",IF(VLOOKUP(($K93&amp;INDIRECT("C"&amp;$I93)),Categories!$F:$V,S$8,FALSE)=0,"",VLOOKUP(($K93&amp;INDIRECT("C"&amp;$I93)),Categories!$F:$V,S$8,FALSE)))</f>
        <v/>
      </c>
      <c r="T93" t="str">
        <f ca="1">IF($K93="","",IF(VLOOKUP(($K93&amp;INDIRECT("C"&amp;$I93)),Categories!$F:$V,T$8,FALSE)=0,"",VLOOKUP(($K93&amp;INDIRECT("C"&amp;$I93)),Categories!$F:$V,T$8,FALSE)))</f>
        <v/>
      </c>
      <c r="U93" t="str">
        <f ca="1">IF($K93="","",IF(VLOOKUP(($K93&amp;INDIRECT("C"&amp;$I93)),Categories!$F:$V,U$8,FALSE)=0,"",VLOOKUP(($K93&amp;INDIRECT("C"&amp;$I93)),Categories!$F:$V,U$8,FALSE)))</f>
        <v/>
      </c>
      <c r="V93" t="str">
        <f ca="1">IF($K93="","",IF(VLOOKUP(($K93&amp;INDIRECT("C"&amp;$I93)),Categories!$F:$V,V$8,FALSE)=0,"",VLOOKUP(($K93&amp;INDIRECT("C"&amp;$I93)),Categories!$F:$V,V$8,FALSE)))</f>
        <v/>
      </c>
      <c r="W93" t="str">
        <f ca="1">IF($K93="","",IF(VLOOKUP(($K93&amp;INDIRECT("C"&amp;$I93)),Categories!$F:$V,W$8,FALSE)=0,"",VLOOKUP(($K93&amp;INDIRECT("C"&amp;$I93)),Categories!$F:$V,W$8,FALSE)))</f>
        <v/>
      </c>
      <c r="X93" t="str">
        <f ca="1">IF($K93="","",IF(VLOOKUP(($K93&amp;INDIRECT("C"&amp;$I93)),Categories!$F:$V,X$8,FALSE)=0,"",VLOOKUP(($K93&amp;INDIRECT("C"&amp;$I93)),Categories!$F:$V,X$8,FALSE)))</f>
        <v/>
      </c>
      <c r="Y93" t="str">
        <f ca="1">IF($K93="","",IF(VLOOKUP(($K93&amp;INDIRECT("C"&amp;$I93)),Categories!$F:$V,Y$8,FALSE)=0,"",VLOOKUP(($K93&amp;INDIRECT("C"&amp;$I93)),Categories!$F:$V,Y$8,FALSE)))</f>
        <v/>
      </c>
      <c r="Z93" t="str">
        <f ca="1">IF($K93="","",IF(VLOOKUP(($K93&amp;INDIRECT("C"&amp;$I93)),Categories!$F:$V,Z$8,FALSE)=0,"",VLOOKUP(($K93&amp;INDIRECT("C"&amp;$I93)),Categories!$F:$V,Z$8,FALSE)))</f>
        <v/>
      </c>
      <c r="AA93" t="str">
        <f ca="1">IF($K93="","",IF(VLOOKUP(($K93&amp;INDIRECT("C"&amp;$I93)),Categories!$F:$V,AA$8,FALSE)=0,"",VLOOKUP(($K93&amp;INDIRECT("C"&amp;$I93)),Categories!$F:$V,AA$8,FALSE)))</f>
        <v/>
      </c>
    </row>
    <row r="94" spans="2:27">
      <c r="B94" s="12"/>
      <c r="C94" s="12"/>
      <c r="D94" s="20"/>
      <c r="E94" s="20"/>
      <c r="F94" s="12"/>
      <c r="G94" s="12"/>
      <c r="H94" s="12"/>
      <c r="I94" s="12">
        <f t="shared" si="4"/>
        <v>94</v>
      </c>
      <c r="J94" t="str">
        <f t="shared" ca="1" si="3"/>
        <v/>
      </c>
      <c r="K94" t="str">
        <f ca="1">IF(INDIRECT("D"&amp;$I94)="","",DATEDIF(INDIRECT("D"&amp;$I94),Categories!$A$5,"Y"))</f>
        <v/>
      </c>
      <c r="L94" t="str">
        <f ca="1">IF($K94="","",IF(VLOOKUP(($K94&amp;INDIRECT("C"&amp;$I94)),Categories!$F:$V,L$8,FALSE)=0,"",VLOOKUP(($K94&amp;INDIRECT("C"&amp;$I94)),Categories!$F:$V,L$8,FALSE)))</f>
        <v/>
      </c>
      <c r="M94" t="str">
        <f ca="1">IF($K94="","",IF(VLOOKUP(($K94&amp;INDIRECT("C"&amp;$I94)),Categories!$F:$V,M$8,FALSE)=0,"",VLOOKUP(($K94&amp;INDIRECT("C"&amp;$I94)),Categories!$F:$V,M$8,FALSE)))</f>
        <v/>
      </c>
      <c r="N94" t="str">
        <f ca="1">IF($K94="","",IF(VLOOKUP(($K94&amp;INDIRECT("C"&amp;$I94)),Categories!$F:$V,N$8,FALSE)=0,"",VLOOKUP(($K94&amp;INDIRECT("C"&amp;$I94)),Categories!$F:$V,N$8,FALSE)))</f>
        <v/>
      </c>
      <c r="O94" t="str">
        <f ca="1">IF($K94="","",IF(VLOOKUP(($K94&amp;INDIRECT("C"&amp;$I94)),Categories!$F:$V,O$8,FALSE)=0,"",VLOOKUP(($K94&amp;INDIRECT("C"&amp;$I94)),Categories!$F:$V,O$8,FALSE)))</f>
        <v/>
      </c>
      <c r="P94" t="str">
        <f ca="1">IF($K94="","",IF(VLOOKUP(($K94&amp;INDIRECT("C"&amp;$I94)),Categories!$F:$V,P$8,FALSE)=0,"",VLOOKUP(($K94&amp;INDIRECT("C"&amp;$I94)),Categories!$F:$V,P$8,FALSE)))</f>
        <v/>
      </c>
      <c r="Q94" t="str">
        <f ca="1">IF($K94="","",IF(VLOOKUP(($K94&amp;INDIRECT("C"&amp;$I94)),Categories!$F:$V,Q$8,FALSE)=0,"",VLOOKUP(($K94&amp;INDIRECT("C"&amp;$I94)),Categories!$F:$V,Q$8,FALSE)))</f>
        <v/>
      </c>
      <c r="R94" t="str">
        <f ca="1">IF($K94="","",IF(VLOOKUP(($K94&amp;INDIRECT("C"&amp;$I94)),Categories!$F:$V,R$8,FALSE)=0,"",VLOOKUP(($K94&amp;INDIRECT("C"&amp;$I94)),Categories!$F:$V,R$8,FALSE)))</f>
        <v/>
      </c>
      <c r="S94" t="str">
        <f ca="1">IF($K94="","",IF(VLOOKUP(($K94&amp;INDIRECT("C"&amp;$I94)),Categories!$F:$V,S$8,FALSE)=0,"",VLOOKUP(($K94&amp;INDIRECT("C"&amp;$I94)),Categories!$F:$V,S$8,FALSE)))</f>
        <v/>
      </c>
      <c r="T94" t="str">
        <f ca="1">IF($K94="","",IF(VLOOKUP(($K94&amp;INDIRECT("C"&amp;$I94)),Categories!$F:$V,T$8,FALSE)=0,"",VLOOKUP(($K94&amp;INDIRECT("C"&amp;$I94)),Categories!$F:$V,T$8,FALSE)))</f>
        <v/>
      </c>
      <c r="U94" t="str">
        <f ca="1">IF($K94="","",IF(VLOOKUP(($K94&amp;INDIRECT("C"&amp;$I94)),Categories!$F:$V,U$8,FALSE)=0,"",VLOOKUP(($K94&amp;INDIRECT("C"&amp;$I94)),Categories!$F:$V,U$8,FALSE)))</f>
        <v/>
      </c>
      <c r="V94" t="str">
        <f ca="1">IF($K94="","",IF(VLOOKUP(($K94&amp;INDIRECT("C"&amp;$I94)),Categories!$F:$V,V$8,FALSE)=0,"",VLOOKUP(($K94&amp;INDIRECT("C"&amp;$I94)),Categories!$F:$V,V$8,FALSE)))</f>
        <v/>
      </c>
      <c r="W94" t="str">
        <f ca="1">IF($K94="","",IF(VLOOKUP(($K94&amp;INDIRECT("C"&amp;$I94)),Categories!$F:$V,W$8,FALSE)=0,"",VLOOKUP(($K94&amp;INDIRECT("C"&amp;$I94)),Categories!$F:$V,W$8,FALSE)))</f>
        <v/>
      </c>
      <c r="X94" t="str">
        <f ca="1">IF($K94="","",IF(VLOOKUP(($K94&amp;INDIRECT("C"&amp;$I94)),Categories!$F:$V,X$8,FALSE)=0,"",VLOOKUP(($K94&amp;INDIRECT("C"&amp;$I94)),Categories!$F:$V,X$8,FALSE)))</f>
        <v/>
      </c>
      <c r="Y94" t="str">
        <f ca="1">IF($K94="","",IF(VLOOKUP(($K94&amp;INDIRECT("C"&amp;$I94)),Categories!$F:$V,Y$8,FALSE)=0,"",VLOOKUP(($K94&amp;INDIRECT("C"&amp;$I94)),Categories!$F:$V,Y$8,FALSE)))</f>
        <v/>
      </c>
      <c r="Z94" t="str">
        <f ca="1">IF($K94="","",IF(VLOOKUP(($K94&amp;INDIRECT("C"&amp;$I94)),Categories!$F:$V,Z$8,FALSE)=0,"",VLOOKUP(($K94&amp;INDIRECT("C"&amp;$I94)),Categories!$F:$V,Z$8,FALSE)))</f>
        <v/>
      </c>
      <c r="AA94" t="str">
        <f ca="1">IF($K94="","",IF(VLOOKUP(($K94&amp;INDIRECT("C"&amp;$I94)),Categories!$F:$V,AA$8,FALSE)=0,"",VLOOKUP(($K94&amp;INDIRECT("C"&amp;$I94)),Categories!$F:$V,AA$8,FALSE)))</f>
        <v/>
      </c>
    </row>
    <row r="95" spans="2:27">
      <c r="B95" s="12"/>
      <c r="C95" s="12"/>
      <c r="D95" s="17"/>
      <c r="E95" s="17"/>
      <c r="F95" s="12"/>
      <c r="G95" s="12"/>
      <c r="H95" s="12"/>
      <c r="I95" s="12">
        <f t="shared" si="4"/>
        <v>95</v>
      </c>
      <c r="J95" t="str">
        <f t="shared" ca="1" si="3"/>
        <v/>
      </c>
      <c r="K95" t="str">
        <f ca="1">IF(INDIRECT("D"&amp;$I95)="","",DATEDIF(INDIRECT("D"&amp;$I95),Categories!$A$5,"Y"))</f>
        <v/>
      </c>
      <c r="L95" t="str">
        <f ca="1">IF($K95="","",IF(VLOOKUP(($K95&amp;INDIRECT("C"&amp;$I95)),Categories!$F:$V,L$8,FALSE)=0,"",VLOOKUP(($K95&amp;INDIRECT("C"&amp;$I95)),Categories!$F:$V,L$8,FALSE)))</f>
        <v/>
      </c>
      <c r="M95" t="str">
        <f ca="1">IF($K95="","",IF(VLOOKUP(($K95&amp;INDIRECT("C"&amp;$I95)),Categories!$F:$V,M$8,FALSE)=0,"",VLOOKUP(($K95&amp;INDIRECT("C"&amp;$I95)),Categories!$F:$V,M$8,FALSE)))</f>
        <v/>
      </c>
      <c r="N95" t="str">
        <f ca="1">IF($K95="","",IF(VLOOKUP(($K95&amp;INDIRECT("C"&amp;$I95)),Categories!$F:$V,N$8,FALSE)=0,"",VLOOKUP(($K95&amp;INDIRECT("C"&amp;$I95)),Categories!$F:$V,N$8,FALSE)))</f>
        <v/>
      </c>
      <c r="O95" t="str">
        <f ca="1">IF($K95="","",IF(VLOOKUP(($K95&amp;INDIRECT("C"&amp;$I95)),Categories!$F:$V,O$8,FALSE)=0,"",VLOOKUP(($K95&amp;INDIRECT("C"&amp;$I95)),Categories!$F:$V,O$8,FALSE)))</f>
        <v/>
      </c>
      <c r="P95" t="str">
        <f ca="1">IF($K95="","",IF(VLOOKUP(($K95&amp;INDIRECT("C"&amp;$I95)),Categories!$F:$V,P$8,FALSE)=0,"",VLOOKUP(($K95&amp;INDIRECT("C"&amp;$I95)),Categories!$F:$V,P$8,FALSE)))</f>
        <v/>
      </c>
      <c r="Q95" t="str">
        <f ca="1">IF($K95="","",IF(VLOOKUP(($K95&amp;INDIRECT("C"&amp;$I95)),Categories!$F:$V,Q$8,FALSE)=0,"",VLOOKUP(($K95&amp;INDIRECT("C"&amp;$I95)),Categories!$F:$V,Q$8,FALSE)))</f>
        <v/>
      </c>
      <c r="R95" t="str">
        <f ca="1">IF($K95="","",IF(VLOOKUP(($K95&amp;INDIRECT("C"&amp;$I95)),Categories!$F:$V,R$8,FALSE)=0,"",VLOOKUP(($K95&amp;INDIRECT("C"&amp;$I95)),Categories!$F:$V,R$8,FALSE)))</f>
        <v/>
      </c>
      <c r="S95" t="str">
        <f ca="1">IF($K95="","",IF(VLOOKUP(($K95&amp;INDIRECT("C"&amp;$I95)),Categories!$F:$V,S$8,FALSE)=0,"",VLOOKUP(($K95&amp;INDIRECT("C"&amp;$I95)),Categories!$F:$V,S$8,FALSE)))</f>
        <v/>
      </c>
      <c r="T95" t="str">
        <f ca="1">IF($K95="","",IF(VLOOKUP(($K95&amp;INDIRECT("C"&amp;$I95)),Categories!$F:$V,T$8,FALSE)=0,"",VLOOKUP(($K95&amp;INDIRECT("C"&amp;$I95)),Categories!$F:$V,T$8,FALSE)))</f>
        <v/>
      </c>
      <c r="U95" t="str">
        <f ca="1">IF($K95="","",IF(VLOOKUP(($K95&amp;INDIRECT("C"&amp;$I95)),Categories!$F:$V,U$8,FALSE)=0,"",VLOOKUP(($K95&amp;INDIRECT("C"&amp;$I95)),Categories!$F:$V,U$8,FALSE)))</f>
        <v/>
      </c>
      <c r="V95" t="str">
        <f ca="1">IF($K95="","",IF(VLOOKUP(($K95&amp;INDIRECT("C"&amp;$I95)),Categories!$F:$V,V$8,FALSE)=0,"",VLOOKUP(($K95&amp;INDIRECT("C"&amp;$I95)),Categories!$F:$V,V$8,FALSE)))</f>
        <v/>
      </c>
      <c r="W95" t="str">
        <f ca="1">IF($K95="","",IF(VLOOKUP(($K95&amp;INDIRECT("C"&amp;$I95)),Categories!$F:$V,W$8,FALSE)=0,"",VLOOKUP(($K95&amp;INDIRECT("C"&amp;$I95)),Categories!$F:$V,W$8,FALSE)))</f>
        <v/>
      </c>
      <c r="X95" t="str">
        <f ca="1">IF($K95="","",IF(VLOOKUP(($K95&amp;INDIRECT("C"&amp;$I95)),Categories!$F:$V,X$8,FALSE)=0,"",VLOOKUP(($K95&amp;INDIRECT("C"&amp;$I95)),Categories!$F:$V,X$8,FALSE)))</f>
        <v/>
      </c>
      <c r="Y95" t="str">
        <f ca="1">IF($K95="","",IF(VLOOKUP(($K95&amp;INDIRECT("C"&amp;$I95)),Categories!$F:$V,Y$8,FALSE)=0,"",VLOOKUP(($K95&amp;INDIRECT("C"&amp;$I95)),Categories!$F:$V,Y$8,FALSE)))</f>
        <v/>
      </c>
      <c r="Z95" t="str">
        <f ca="1">IF($K95="","",IF(VLOOKUP(($K95&amp;INDIRECT("C"&amp;$I95)),Categories!$F:$V,Z$8,FALSE)=0,"",VLOOKUP(($K95&amp;INDIRECT("C"&amp;$I95)),Categories!$F:$V,Z$8,FALSE)))</f>
        <v/>
      </c>
      <c r="AA95" t="str">
        <f ca="1">IF($K95="","",IF(VLOOKUP(($K95&amp;INDIRECT("C"&amp;$I95)),Categories!$F:$V,AA$8,FALSE)=0,"",VLOOKUP(($K95&amp;INDIRECT("C"&amp;$I95)),Categories!$F:$V,AA$8,FALSE)))</f>
        <v/>
      </c>
    </row>
    <row r="96" spans="2:27">
      <c r="B96" s="12"/>
      <c r="C96" s="12"/>
      <c r="D96" s="17"/>
      <c r="E96" s="17"/>
      <c r="F96" s="12"/>
      <c r="G96" s="12"/>
      <c r="H96" s="12"/>
      <c r="I96" s="12">
        <f t="shared" si="4"/>
        <v>96</v>
      </c>
      <c r="J96" t="str">
        <f t="shared" ca="1" si="3"/>
        <v/>
      </c>
      <c r="K96" t="str">
        <f ca="1">IF(INDIRECT("D"&amp;$I96)="","",DATEDIF(INDIRECT("D"&amp;$I96),Categories!$A$5,"Y"))</f>
        <v/>
      </c>
      <c r="L96" t="str">
        <f ca="1">IF($K96="","",IF(VLOOKUP(($K96&amp;INDIRECT("C"&amp;$I96)),Categories!$F:$V,L$8,FALSE)=0,"",VLOOKUP(($K96&amp;INDIRECT("C"&amp;$I96)),Categories!$F:$V,L$8,FALSE)))</f>
        <v/>
      </c>
      <c r="M96" t="str">
        <f ca="1">IF($K96="","",IF(VLOOKUP(($K96&amp;INDIRECT("C"&amp;$I96)),Categories!$F:$V,M$8,FALSE)=0,"",VLOOKUP(($K96&amp;INDIRECT("C"&amp;$I96)),Categories!$F:$V,M$8,FALSE)))</f>
        <v/>
      </c>
      <c r="N96" t="str">
        <f ca="1">IF($K96="","",IF(VLOOKUP(($K96&amp;INDIRECT("C"&amp;$I96)),Categories!$F:$V,N$8,FALSE)=0,"",VLOOKUP(($K96&amp;INDIRECT("C"&amp;$I96)),Categories!$F:$V,N$8,FALSE)))</f>
        <v/>
      </c>
      <c r="O96" t="str">
        <f ca="1">IF($K96="","",IF(VLOOKUP(($K96&amp;INDIRECT("C"&amp;$I96)),Categories!$F:$V,O$8,FALSE)=0,"",VLOOKUP(($K96&amp;INDIRECT("C"&amp;$I96)),Categories!$F:$V,O$8,FALSE)))</f>
        <v/>
      </c>
      <c r="P96" t="str">
        <f ca="1">IF($K96="","",IF(VLOOKUP(($K96&amp;INDIRECT("C"&amp;$I96)),Categories!$F:$V,P$8,FALSE)=0,"",VLOOKUP(($K96&amp;INDIRECT("C"&amp;$I96)),Categories!$F:$V,P$8,FALSE)))</f>
        <v/>
      </c>
      <c r="Q96" t="str">
        <f ca="1">IF($K96="","",IF(VLOOKUP(($K96&amp;INDIRECT("C"&amp;$I96)),Categories!$F:$V,Q$8,FALSE)=0,"",VLOOKUP(($K96&amp;INDIRECT("C"&amp;$I96)),Categories!$F:$V,Q$8,FALSE)))</f>
        <v/>
      </c>
      <c r="R96" t="str">
        <f ca="1">IF($K96="","",IF(VLOOKUP(($K96&amp;INDIRECT("C"&amp;$I96)),Categories!$F:$V,R$8,FALSE)=0,"",VLOOKUP(($K96&amp;INDIRECT("C"&amp;$I96)),Categories!$F:$V,R$8,FALSE)))</f>
        <v/>
      </c>
      <c r="S96" t="str">
        <f ca="1">IF($K96="","",IF(VLOOKUP(($K96&amp;INDIRECT("C"&amp;$I96)),Categories!$F:$V,S$8,FALSE)=0,"",VLOOKUP(($K96&amp;INDIRECT("C"&amp;$I96)),Categories!$F:$V,S$8,FALSE)))</f>
        <v/>
      </c>
      <c r="T96" t="str">
        <f ca="1">IF($K96="","",IF(VLOOKUP(($K96&amp;INDIRECT("C"&amp;$I96)),Categories!$F:$V,T$8,FALSE)=0,"",VLOOKUP(($K96&amp;INDIRECT("C"&amp;$I96)),Categories!$F:$V,T$8,FALSE)))</f>
        <v/>
      </c>
      <c r="U96" t="str">
        <f ca="1">IF($K96="","",IF(VLOOKUP(($K96&amp;INDIRECT("C"&amp;$I96)),Categories!$F:$V,U$8,FALSE)=0,"",VLOOKUP(($K96&amp;INDIRECT("C"&amp;$I96)),Categories!$F:$V,U$8,FALSE)))</f>
        <v/>
      </c>
      <c r="V96" t="str">
        <f ca="1">IF($K96="","",IF(VLOOKUP(($K96&amp;INDIRECT("C"&amp;$I96)),Categories!$F:$V,V$8,FALSE)=0,"",VLOOKUP(($K96&amp;INDIRECT("C"&amp;$I96)),Categories!$F:$V,V$8,FALSE)))</f>
        <v/>
      </c>
      <c r="W96" t="str">
        <f ca="1">IF($K96="","",IF(VLOOKUP(($K96&amp;INDIRECT("C"&amp;$I96)),Categories!$F:$V,W$8,FALSE)=0,"",VLOOKUP(($K96&amp;INDIRECT("C"&amp;$I96)),Categories!$F:$V,W$8,FALSE)))</f>
        <v/>
      </c>
      <c r="X96" t="str">
        <f ca="1">IF($K96="","",IF(VLOOKUP(($K96&amp;INDIRECT("C"&amp;$I96)),Categories!$F:$V,X$8,FALSE)=0,"",VLOOKUP(($K96&amp;INDIRECT("C"&amp;$I96)),Categories!$F:$V,X$8,FALSE)))</f>
        <v/>
      </c>
      <c r="Y96" t="str">
        <f ca="1">IF($K96="","",IF(VLOOKUP(($K96&amp;INDIRECT("C"&amp;$I96)),Categories!$F:$V,Y$8,FALSE)=0,"",VLOOKUP(($K96&amp;INDIRECT("C"&amp;$I96)),Categories!$F:$V,Y$8,FALSE)))</f>
        <v/>
      </c>
      <c r="Z96" t="str">
        <f ca="1">IF($K96="","",IF(VLOOKUP(($K96&amp;INDIRECT("C"&amp;$I96)),Categories!$F:$V,Z$8,FALSE)=0,"",VLOOKUP(($K96&amp;INDIRECT("C"&amp;$I96)),Categories!$F:$V,Z$8,FALSE)))</f>
        <v/>
      </c>
      <c r="AA96" t="str">
        <f ca="1">IF($K96="","",IF(VLOOKUP(($K96&amp;INDIRECT("C"&amp;$I96)),Categories!$F:$V,AA$8,FALSE)=0,"",VLOOKUP(($K96&amp;INDIRECT("C"&amp;$I96)),Categories!$F:$V,AA$8,FALSE)))</f>
        <v/>
      </c>
    </row>
    <row r="97" spans="2:27">
      <c r="B97" s="12"/>
      <c r="C97" s="12"/>
      <c r="D97" s="17"/>
      <c r="E97" s="17"/>
      <c r="F97" s="12"/>
      <c r="G97" s="12"/>
      <c r="H97" s="12"/>
      <c r="I97" s="12">
        <f t="shared" si="4"/>
        <v>97</v>
      </c>
      <c r="J97" t="str">
        <f t="shared" ca="1" si="3"/>
        <v/>
      </c>
      <c r="K97" t="str">
        <f ca="1">IF(INDIRECT("D"&amp;$I97)="","",DATEDIF(INDIRECT("D"&amp;$I97),Categories!$A$5,"Y"))</f>
        <v/>
      </c>
      <c r="L97" t="str">
        <f ca="1">IF($K97="","",IF(VLOOKUP(($K97&amp;INDIRECT("C"&amp;$I97)),Categories!$F:$V,L$8,FALSE)=0,"",VLOOKUP(($K97&amp;INDIRECT("C"&amp;$I97)),Categories!$F:$V,L$8,FALSE)))</f>
        <v/>
      </c>
      <c r="M97" t="str">
        <f ca="1">IF($K97="","",IF(VLOOKUP(($K97&amp;INDIRECT("C"&amp;$I97)),Categories!$F:$V,M$8,FALSE)=0,"",VLOOKUP(($K97&amp;INDIRECT("C"&amp;$I97)),Categories!$F:$V,M$8,FALSE)))</f>
        <v/>
      </c>
      <c r="N97" t="str">
        <f ca="1">IF($K97="","",IF(VLOOKUP(($K97&amp;INDIRECT("C"&amp;$I97)),Categories!$F:$V,N$8,FALSE)=0,"",VLOOKUP(($K97&amp;INDIRECT("C"&amp;$I97)),Categories!$F:$V,N$8,FALSE)))</f>
        <v/>
      </c>
      <c r="O97" t="str">
        <f ca="1">IF($K97="","",IF(VLOOKUP(($K97&amp;INDIRECT("C"&amp;$I97)),Categories!$F:$V,O$8,FALSE)=0,"",VLOOKUP(($K97&amp;INDIRECT("C"&amp;$I97)),Categories!$F:$V,O$8,FALSE)))</f>
        <v/>
      </c>
      <c r="P97" t="str">
        <f ca="1">IF($K97="","",IF(VLOOKUP(($K97&amp;INDIRECT("C"&amp;$I97)),Categories!$F:$V,P$8,FALSE)=0,"",VLOOKUP(($K97&amp;INDIRECT("C"&amp;$I97)),Categories!$F:$V,P$8,FALSE)))</f>
        <v/>
      </c>
      <c r="Q97" t="str">
        <f ca="1">IF($K97="","",IF(VLOOKUP(($K97&amp;INDIRECT("C"&amp;$I97)),Categories!$F:$V,Q$8,FALSE)=0,"",VLOOKUP(($K97&amp;INDIRECT("C"&amp;$I97)),Categories!$F:$V,Q$8,FALSE)))</f>
        <v/>
      </c>
      <c r="R97" t="str">
        <f ca="1">IF($K97="","",IF(VLOOKUP(($K97&amp;INDIRECT("C"&amp;$I97)),Categories!$F:$V,R$8,FALSE)=0,"",VLOOKUP(($K97&amp;INDIRECT("C"&amp;$I97)),Categories!$F:$V,R$8,FALSE)))</f>
        <v/>
      </c>
      <c r="S97" t="str">
        <f ca="1">IF($K97="","",IF(VLOOKUP(($K97&amp;INDIRECT("C"&amp;$I97)),Categories!$F:$V,S$8,FALSE)=0,"",VLOOKUP(($K97&amp;INDIRECT("C"&amp;$I97)),Categories!$F:$V,S$8,FALSE)))</f>
        <v/>
      </c>
      <c r="T97" t="str">
        <f ca="1">IF($K97="","",IF(VLOOKUP(($K97&amp;INDIRECT("C"&amp;$I97)),Categories!$F:$V,T$8,FALSE)=0,"",VLOOKUP(($K97&amp;INDIRECT("C"&amp;$I97)),Categories!$F:$V,T$8,FALSE)))</f>
        <v/>
      </c>
      <c r="U97" t="str">
        <f ca="1">IF($K97="","",IF(VLOOKUP(($K97&amp;INDIRECT("C"&amp;$I97)),Categories!$F:$V,U$8,FALSE)=0,"",VLOOKUP(($K97&amp;INDIRECT("C"&amp;$I97)),Categories!$F:$V,U$8,FALSE)))</f>
        <v/>
      </c>
      <c r="V97" t="str">
        <f ca="1">IF($K97="","",IF(VLOOKUP(($K97&amp;INDIRECT("C"&amp;$I97)),Categories!$F:$V,V$8,FALSE)=0,"",VLOOKUP(($K97&amp;INDIRECT("C"&amp;$I97)),Categories!$F:$V,V$8,FALSE)))</f>
        <v/>
      </c>
      <c r="W97" t="str">
        <f ca="1">IF($K97="","",IF(VLOOKUP(($K97&amp;INDIRECT("C"&amp;$I97)),Categories!$F:$V,W$8,FALSE)=0,"",VLOOKUP(($K97&amp;INDIRECT("C"&amp;$I97)),Categories!$F:$V,W$8,FALSE)))</f>
        <v/>
      </c>
      <c r="X97" t="str">
        <f ca="1">IF($K97="","",IF(VLOOKUP(($K97&amp;INDIRECT("C"&amp;$I97)),Categories!$F:$V,X$8,FALSE)=0,"",VLOOKUP(($K97&amp;INDIRECT("C"&amp;$I97)),Categories!$F:$V,X$8,FALSE)))</f>
        <v/>
      </c>
      <c r="Y97" t="str">
        <f ca="1">IF($K97="","",IF(VLOOKUP(($K97&amp;INDIRECT("C"&amp;$I97)),Categories!$F:$V,Y$8,FALSE)=0,"",VLOOKUP(($K97&amp;INDIRECT("C"&amp;$I97)),Categories!$F:$V,Y$8,FALSE)))</f>
        <v/>
      </c>
      <c r="Z97" t="str">
        <f ca="1">IF($K97="","",IF(VLOOKUP(($K97&amp;INDIRECT("C"&amp;$I97)),Categories!$F:$V,Z$8,FALSE)=0,"",VLOOKUP(($K97&amp;INDIRECT("C"&amp;$I97)),Categories!$F:$V,Z$8,FALSE)))</f>
        <v/>
      </c>
      <c r="AA97" t="str">
        <f ca="1">IF($K97="","",IF(VLOOKUP(($K97&amp;INDIRECT("C"&amp;$I97)),Categories!$F:$V,AA$8,FALSE)=0,"",VLOOKUP(($K97&amp;INDIRECT("C"&amp;$I97)),Categories!$F:$V,AA$8,FALSE)))</f>
        <v/>
      </c>
    </row>
    <row r="98" spans="2:27">
      <c r="B98" s="12"/>
      <c r="C98" s="12"/>
      <c r="D98" s="17"/>
      <c r="E98" s="17"/>
      <c r="F98" s="12"/>
      <c r="G98" s="12"/>
      <c r="H98" s="12"/>
      <c r="I98" s="12">
        <f t="shared" si="4"/>
        <v>98</v>
      </c>
      <c r="J98" t="str">
        <f t="shared" ca="1" si="3"/>
        <v/>
      </c>
      <c r="K98" t="str">
        <f ca="1">IF(INDIRECT("D"&amp;$I98)="","",DATEDIF(INDIRECT("D"&amp;$I98),Categories!$A$5,"Y"))</f>
        <v/>
      </c>
      <c r="L98" t="str">
        <f ca="1">IF($K98="","",IF(VLOOKUP(($K98&amp;INDIRECT("C"&amp;$I98)),Categories!$F:$V,L$8,FALSE)=0,"",VLOOKUP(($K98&amp;INDIRECT("C"&amp;$I98)),Categories!$F:$V,L$8,FALSE)))</f>
        <v/>
      </c>
      <c r="M98" t="str">
        <f ca="1">IF($K98="","",IF(VLOOKUP(($K98&amp;INDIRECT("C"&amp;$I98)),Categories!$F:$V,M$8,FALSE)=0,"",VLOOKUP(($K98&amp;INDIRECT("C"&amp;$I98)),Categories!$F:$V,M$8,FALSE)))</f>
        <v/>
      </c>
      <c r="N98" t="str">
        <f ca="1">IF($K98="","",IF(VLOOKUP(($K98&amp;INDIRECT("C"&amp;$I98)),Categories!$F:$V,N$8,FALSE)=0,"",VLOOKUP(($K98&amp;INDIRECT("C"&amp;$I98)),Categories!$F:$V,N$8,FALSE)))</f>
        <v/>
      </c>
      <c r="O98" t="str">
        <f ca="1">IF($K98="","",IF(VLOOKUP(($K98&amp;INDIRECT("C"&amp;$I98)),Categories!$F:$V,O$8,FALSE)=0,"",VLOOKUP(($K98&amp;INDIRECT("C"&amp;$I98)),Categories!$F:$V,O$8,FALSE)))</f>
        <v/>
      </c>
      <c r="P98" t="str">
        <f ca="1">IF($K98="","",IF(VLOOKUP(($K98&amp;INDIRECT("C"&amp;$I98)),Categories!$F:$V,P$8,FALSE)=0,"",VLOOKUP(($K98&amp;INDIRECT("C"&amp;$I98)),Categories!$F:$V,P$8,FALSE)))</f>
        <v/>
      </c>
      <c r="Q98" t="str">
        <f ca="1">IF($K98="","",IF(VLOOKUP(($K98&amp;INDIRECT("C"&amp;$I98)),Categories!$F:$V,Q$8,FALSE)=0,"",VLOOKUP(($K98&amp;INDIRECT("C"&amp;$I98)),Categories!$F:$V,Q$8,FALSE)))</f>
        <v/>
      </c>
      <c r="R98" t="str">
        <f ca="1">IF($K98="","",IF(VLOOKUP(($K98&amp;INDIRECT("C"&amp;$I98)),Categories!$F:$V,R$8,FALSE)=0,"",VLOOKUP(($K98&amp;INDIRECT("C"&amp;$I98)),Categories!$F:$V,R$8,FALSE)))</f>
        <v/>
      </c>
      <c r="S98" t="str">
        <f ca="1">IF($K98="","",IF(VLOOKUP(($K98&amp;INDIRECT("C"&amp;$I98)),Categories!$F:$V,S$8,FALSE)=0,"",VLOOKUP(($K98&amp;INDIRECT("C"&amp;$I98)),Categories!$F:$V,S$8,FALSE)))</f>
        <v/>
      </c>
      <c r="T98" t="str">
        <f ca="1">IF($K98="","",IF(VLOOKUP(($K98&amp;INDIRECT("C"&amp;$I98)),Categories!$F:$V,T$8,FALSE)=0,"",VLOOKUP(($K98&amp;INDIRECT("C"&amp;$I98)),Categories!$F:$V,T$8,FALSE)))</f>
        <v/>
      </c>
      <c r="U98" t="str">
        <f ca="1">IF($K98="","",IF(VLOOKUP(($K98&amp;INDIRECT("C"&amp;$I98)),Categories!$F:$V,U$8,FALSE)=0,"",VLOOKUP(($K98&amp;INDIRECT("C"&amp;$I98)),Categories!$F:$V,U$8,FALSE)))</f>
        <v/>
      </c>
      <c r="V98" t="str">
        <f ca="1">IF($K98="","",IF(VLOOKUP(($K98&amp;INDIRECT("C"&amp;$I98)),Categories!$F:$V,V$8,FALSE)=0,"",VLOOKUP(($K98&amp;INDIRECT("C"&amp;$I98)),Categories!$F:$V,V$8,FALSE)))</f>
        <v/>
      </c>
      <c r="W98" t="str">
        <f ca="1">IF($K98="","",IF(VLOOKUP(($K98&amp;INDIRECT("C"&amp;$I98)),Categories!$F:$V,W$8,FALSE)=0,"",VLOOKUP(($K98&amp;INDIRECT("C"&amp;$I98)),Categories!$F:$V,W$8,FALSE)))</f>
        <v/>
      </c>
      <c r="X98" t="str">
        <f ca="1">IF($K98="","",IF(VLOOKUP(($K98&amp;INDIRECT("C"&amp;$I98)),Categories!$F:$V,X$8,FALSE)=0,"",VLOOKUP(($K98&amp;INDIRECT("C"&amp;$I98)),Categories!$F:$V,X$8,FALSE)))</f>
        <v/>
      </c>
      <c r="Y98" t="str">
        <f ca="1">IF($K98="","",IF(VLOOKUP(($K98&amp;INDIRECT("C"&amp;$I98)),Categories!$F:$V,Y$8,FALSE)=0,"",VLOOKUP(($K98&amp;INDIRECT("C"&amp;$I98)),Categories!$F:$V,Y$8,FALSE)))</f>
        <v/>
      </c>
      <c r="Z98" t="str">
        <f ca="1">IF($K98="","",IF(VLOOKUP(($K98&amp;INDIRECT("C"&amp;$I98)),Categories!$F:$V,Z$8,FALSE)=0,"",VLOOKUP(($K98&amp;INDIRECT("C"&amp;$I98)),Categories!$F:$V,Z$8,FALSE)))</f>
        <v/>
      </c>
      <c r="AA98" t="str">
        <f ca="1">IF($K98="","",IF(VLOOKUP(($K98&amp;INDIRECT("C"&amp;$I98)),Categories!$F:$V,AA$8,FALSE)=0,"",VLOOKUP(($K98&amp;INDIRECT("C"&amp;$I98)),Categories!$F:$V,AA$8,FALSE)))</f>
        <v/>
      </c>
    </row>
    <row r="99" spans="2:27">
      <c r="B99" s="12"/>
      <c r="C99" s="12"/>
      <c r="D99" s="17"/>
      <c r="E99" s="17"/>
      <c r="F99" s="12"/>
      <c r="G99" s="12"/>
      <c r="H99" s="12"/>
      <c r="I99" s="12">
        <f t="shared" si="4"/>
        <v>99</v>
      </c>
      <c r="J99" t="str">
        <f t="shared" ca="1" si="3"/>
        <v/>
      </c>
      <c r="K99" t="str">
        <f ca="1">IF(INDIRECT("D"&amp;$I99)="","",DATEDIF(INDIRECT("D"&amp;$I99),Categories!$A$5,"Y"))</f>
        <v/>
      </c>
      <c r="L99" t="str">
        <f ca="1">IF($K99="","",IF(VLOOKUP(($K99&amp;INDIRECT("C"&amp;$I99)),Categories!$F:$V,L$8,FALSE)=0,"",VLOOKUP(($K99&amp;INDIRECT("C"&amp;$I99)),Categories!$F:$V,L$8,FALSE)))</f>
        <v/>
      </c>
      <c r="M99" t="str">
        <f ca="1">IF($K99="","",IF(VLOOKUP(($K99&amp;INDIRECT("C"&amp;$I99)),Categories!$F:$V,M$8,FALSE)=0,"",VLOOKUP(($K99&amp;INDIRECT("C"&amp;$I99)),Categories!$F:$V,M$8,FALSE)))</f>
        <v/>
      </c>
      <c r="N99" t="str">
        <f ca="1">IF($K99="","",IF(VLOOKUP(($K99&amp;INDIRECT("C"&amp;$I99)),Categories!$F:$V,N$8,FALSE)=0,"",VLOOKUP(($K99&amp;INDIRECT("C"&amp;$I99)),Categories!$F:$V,N$8,FALSE)))</f>
        <v/>
      </c>
      <c r="O99" t="str">
        <f ca="1">IF($K99="","",IF(VLOOKUP(($K99&amp;INDIRECT("C"&amp;$I99)),Categories!$F:$V,O$8,FALSE)=0,"",VLOOKUP(($K99&amp;INDIRECT("C"&amp;$I99)),Categories!$F:$V,O$8,FALSE)))</f>
        <v/>
      </c>
      <c r="P99" t="str">
        <f ca="1">IF($K99="","",IF(VLOOKUP(($K99&amp;INDIRECT("C"&amp;$I99)),Categories!$F:$V,P$8,FALSE)=0,"",VLOOKUP(($K99&amp;INDIRECT("C"&amp;$I99)),Categories!$F:$V,P$8,FALSE)))</f>
        <v/>
      </c>
      <c r="Q99" t="str">
        <f ca="1">IF($K99="","",IF(VLOOKUP(($K99&amp;INDIRECT("C"&amp;$I99)),Categories!$F:$V,Q$8,FALSE)=0,"",VLOOKUP(($K99&amp;INDIRECT("C"&amp;$I99)),Categories!$F:$V,Q$8,FALSE)))</f>
        <v/>
      </c>
      <c r="R99" t="str">
        <f ca="1">IF($K99="","",IF(VLOOKUP(($K99&amp;INDIRECT("C"&amp;$I99)),Categories!$F:$V,R$8,FALSE)=0,"",VLOOKUP(($K99&amp;INDIRECT("C"&amp;$I99)),Categories!$F:$V,R$8,FALSE)))</f>
        <v/>
      </c>
      <c r="S99" t="str">
        <f ca="1">IF($K99="","",IF(VLOOKUP(($K99&amp;INDIRECT("C"&amp;$I99)),Categories!$F:$V,S$8,FALSE)=0,"",VLOOKUP(($K99&amp;INDIRECT("C"&amp;$I99)),Categories!$F:$V,S$8,FALSE)))</f>
        <v/>
      </c>
      <c r="T99" t="str">
        <f ca="1">IF($K99="","",IF(VLOOKUP(($K99&amp;INDIRECT("C"&amp;$I99)),Categories!$F:$V,T$8,FALSE)=0,"",VLOOKUP(($K99&amp;INDIRECT("C"&amp;$I99)),Categories!$F:$V,T$8,FALSE)))</f>
        <v/>
      </c>
      <c r="U99" t="str">
        <f ca="1">IF($K99="","",IF(VLOOKUP(($K99&amp;INDIRECT("C"&amp;$I99)),Categories!$F:$V,U$8,FALSE)=0,"",VLOOKUP(($K99&amp;INDIRECT("C"&amp;$I99)),Categories!$F:$V,U$8,FALSE)))</f>
        <v/>
      </c>
      <c r="V99" t="str">
        <f ca="1">IF($K99="","",IF(VLOOKUP(($K99&amp;INDIRECT("C"&amp;$I99)),Categories!$F:$V,V$8,FALSE)=0,"",VLOOKUP(($K99&amp;INDIRECT("C"&amp;$I99)),Categories!$F:$V,V$8,FALSE)))</f>
        <v/>
      </c>
      <c r="W99" t="str">
        <f ca="1">IF($K99="","",IF(VLOOKUP(($K99&amp;INDIRECT("C"&amp;$I99)),Categories!$F:$V,W$8,FALSE)=0,"",VLOOKUP(($K99&amp;INDIRECT("C"&amp;$I99)),Categories!$F:$V,W$8,FALSE)))</f>
        <v/>
      </c>
      <c r="X99" t="str">
        <f ca="1">IF($K99="","",IF(VLOOKUP(($K99&amp;INDIRECT("C"&amp;$I99)),Categories!$F:$V,X$8,FALSE)=0,"",VLOOKUP(($K99&amp;INDIRECT("C"&amp;$I99)),Categories!$F:$V,X$8,FALSE)))</f>
        <v/>
      </c>
      <c r="Y99" t="str">
        <f ca="1">IF($K99="","",IF(VLOOKUP(($K99&amp;INDIRECT("C"&amp;$I99)),Categories!$F:$V,Y$8,FALSE)=0,"",VLOOKUP(($K99&amp;INDIRECT("C"&amp;$I99)),Categories!$F:$V,Y$8,FALSE)))</f>
        <v/>
      </c>
      <c r="Z99" t="str">
        <f ca="1">IF($K99="","",IF(VLOOKUP(($K99&amp;INDIRECT("C"&amp;$I99)),Categories!$F:$V,Z$8,FALSE)=0,"",VLOOKUP(($K99&amp;INDIRECT("C"&amp;$I99)),Categories!$F:$V,Z$8,FALSE)))</f>
        <v/>
      </c>
      <c r="AA99" t="str">
        <f ca="1">IF($K99="","",IF(VLOOKUP(($K99&amp;INDIRECT("C"&amp;$I99)),Categories!$F:$V,AA$8,FALSE)=0,"",VLOOKUP(($K99&amp;INDIRECT("C"&amp;$I99)),Categories!$F:$V,AA$8,FALSE)))</f>
        <v/>
      </c>
    </row>
    <row r="100" spans="2:27">
      <c r="B100" s="12"/>
      <c r="C100" s="12"/>
      <c r="D100" s="17"/>
      <c r="E100" s="17"/>
      <c r="F100" s="12"/>
      <c r="G100" s="12"/>
      <c r="H100" s="12"/>
      <c r="I100" s="12">
        <f t="shared" si="4"/>
        <v>100</v>
      </c>
      <c r="J100" t="str">
        <f t="shared" ca="1" si="3"/>
        <v/>
      </c>
      <c r="K100" t="str">
        <f ca="1">IF(INDIRECT("D"&amp;$I100)="","",DATEDIF(INDIRECT("D"&amp;$I100),Categories!$A$5,"Y"))</f>
        <v/>
      </c>
      <c r="L100" t="str">
        <f ca="1">IF($K100="","",IF(VLOOKUP(($K100&amp;INDIRECT("C"&amp;$I100)),Categories!$F:$V,L$8,FALSE)=0,"",VLOOKUP(($K100&amp;INDIRECT("C"&amp;$I100)),Categories!$F:$V,L$8,FALSE)))</f>
        <v/>
      </c>
      <c r="M100" t="str">
        <f ca="1">IF($K100="","",IF(VLOOKUP(($K100&amp;INDIRECT("C"&amp;$I100)),Categories!$F:$V,M$8,FALSE)=0,"",VLOOKUP(($K100&amp;INDIRECT("C"&amp;$I100)),Categories!$F:$V,M$8,FALSE)))</f>
        <v/>
      </c>
      <c r="N100" t="str">
        <f ca="1">IF($K100="","",IF(VLOOKUP(($K100&amp;INDIRECT("C"&amp;$I100)),Categories!$F:$V,N$8,FALSE)=0,"",VLOOKUP(($K100&amp;INDIRECT("C"&amp;$I100)),Categories!$F:$V,N$8,FALSE)))</f>
        <v/>
      </c>
      <c r="O100" t="str">
        <f ca="1">IF($K100="","",IF(VLOOKUP(($K100&amp;INDIRECT("C"&amp;$I100)),Categories!$F:$V,O$8,FALSE)=0,"",VLOOKUP(($K100&amp;INDIRECT("C"&amp;$I100)),Categories!$F:$V,O$8,FALSE)))</f>
        <v/>
      </c>
      <c r="P100" t="str">
        <f ca="1">IF($K100="","",IF(VLOOKUP(($K100&amp;INDIRECT("C"&amp;$I100)),Categories!$F:$V,P$8,FALSE)=0,"",VLOOKUP(($K100&amp;INDIRECT("C"&amp;$I100)),Categories!$F:$V,P$8,FALSE)))</f>
        <v/>
      </c>
      <c r="Q100" t="str">
        <f ca="1">IF($K100="","",IF(VLOOKUP(($K100&amp;INDIRECT("C"&amp;$I100)),Categories!$F:$V,Q$8,FALSE)=0,"",VLOOKUP(($K100&amp;INDIRECT("C"&amp;$I100)),Categories!$F:$V,Q$8,FALSE)))</f>
        <v/>
      </c>
      <c r="R100" t="str">
        <f ca="1">IF($K100="","",IF(VLOOKUP(($K100&amp;INDIRECT("C"&amp;$I100)),Categories!$F:$V,R$8,FALSE)=0,"",VLOOKUP(($K100&amp;INDIRECT("C"&amp;$I100)),Categories!$F:$V,R$8,FALSE)))</f>
        <v/>
      </c>
      <c r="S100" t="str">
        <f ca="1">IF($K100="","",IF(VLOOKUP(($K100&amp;INDIRECT("C"&amp;$I100)),Categories!$F:$V,S$8,FALSE)=0,"",VLOOKUP(($K100&amp;INDIRECT("C"&amp;$I100)),Categories!$F:$V,S$8,FALSE)))</f>
        <v/>
      </c>
      <c r="T100" t="str">
        <f ca="1">IF($K100="","",IF(VLOOKUP(($K100&amp;INDIRECT("C"&amp;$I100)),Categories!$F:$V,T$8,FALSE)=0,"",VLOOKUP(($K100&amp;INDIRECT("C"&amp;$I100)),Categories!$F:$V,T$8,FALSE)))</f>
        <v/>
      </c>
      <c r="U100" t="str">
        <f ca="1">IF($K100="","",IF(VLOOKUP(($K100&amp;INDIRECT("C"&amp;$I100)),Categories!$F:$V,U$8,FALSE)=0,"",VLOOKUP(($K100&amp;INDIRECT("C"&amp;$I100)),Categories!$F:$V,U$8,FALSE)))</f>
        <v/>
      </c>
      <c r="V100" t="str">
        <f ca="1">IF($K100="","",IF(VLOOKUP(($K100&amp;INDIRECT("C"&amp;$I100)),Categories!$F:$V,V$8,FALSE)=0,"",VLOOKUP(($K100&amp;INDIRECT("C"&amp;$I100)),Categories!$F:$V,V$8,FALSE)))</f>
        <v/>
      </c>
      <c r="W100" t="str">
        <f ca="1">IF($K100="","",IF(VLOOKUP(($K100&amp;INDIRECT("C"&amp;$I100)),Categories!$F:$V,W$8,FALSE)=0,"",VLOOKUP(($K100&amp;INDIRECT("C"&amp;$I100)),Categories!$F:$V,W$8,FALSE)))</f>
        <v/>
      </c>
      <c r="X100" t="str">
        <f ca="1">IF($K100="","",IF(VLOOKUP(($K100&amp;INDIRECT("C"&amp;$I100)),Categories!$F:$V,X$8,FALSE)=0,"",VLOOKUP(($K100&amp;INDIRECT("C"&amp;$I100)),Categories!$F:$V,X$8,FALSE)))</f>
        <v/>
      </c>
      <c r="Y100" t="str">
        <f ca="1">IF($K100="","",IF(VLOOKUP(($K100&amp;INDIRECT("C"&amp;$I100)),Categories!$F:$V,Y$8,FALSE)=0,"",VLOOKUP(($K100&amp;INDIRECT("C"&amp;$I100)),Categories!$F:$V,Y$8,FALSE)))</f>
        <v/>
      </c>
      <c r="Z100" t="str">
        <f ca="1">IF($K100="","",IF(VLOOKUP(($K100&amp;INDIRECT("C"&amp;$I100)),Categories!$F:$V,Z$8,FALSE)=0,"",VLOOKUP(($K100&amp;INDIRECT("C"&amp;$I100)),Categories!$F:$V,Z$8,FALSE)))</f>
        <v/>
      </c>
      <c r="AA100" t="str">
        <f ca="1">IF($K100="","",IF(VLOOKUP(($K100&amp;INDIRECT("C"&amp;$I100)),Categories!$F:$V,AA$8,FALSE)=0,"",VLOOKUP(($K100&amp;INDIRECT("C"&amp;$I100)),Categories!$F:$V,AA$8,FALSE)))</f>
        <v/>
      </c>
    </row>
    <row r="101" spans="2:27">
      <c r="B101" s="12"/>
      <c r="C101" s="12"/>
      <c r="D101" s="17"/>
      <c r="E101" s="17"/>
      <c r="F101" s="12"/>
      <c r="G101" s="12"/>
      <c r="H101" s="12"/>
      <c r="I101" s="12">
        <f t="shared" si="4"/>
        <v>101</v>
      </c>
      <c r="J101" t="str">
        <f t="shared" ca="1" si="3"/>
        <v/>
      </c>
      <c r="K101" t="str">
        <f ca="1">IF(INDIRECT("D"&amp;$I101)="","",DATEDIF(INDIRECT("D"&amp;$I101),Categories!$A$5,"Y"))</f>
        <v/>
      </c>
      <c r="L101" t="str">
        <f ca="1">IF($K101="","",IF(VLOOKUP(($K101&amp;INDIRECT("C"&amp;$I101)),Categories!$F:$V,L$8,FALSE)=0,"",VLOOKUP(($K101&amp;INDIRECT("C"&amp;$I101)),Categories!$F:$V,L$8,FALSE)))</f>
        <v/>
      </c>
      <c r="M101" t="str">
        <f ca="1">IF($K101="","",IF(VLOOKUP(($K101&amp;INDIRECT("C"&amp;$I101)),Categories!$F:$V,M$8,FALSE)=0,"",VLOOKUP(($K101&amp;INDIRECT("C"&amp;$I101)),Categories!$F:$V,M$8,FALSE)))</f>
        <v/>
      </c>
      <c r="N101" t="str">
        <f ca="1">IF($K101="","",IF(VLOOKUP(($K101&amp;INDIRECT("C"&amp;$I101)),Categories!$F:$V,N$8,FALSE)=0,"",VLOOKUP(($K101&amp;INDIRECT("C"&amp;$I101)),Categories!$F:$V,N$8,FALSE)))</f>
        <v/>
      </c>
      <c r="O101" t="str">
        <f ca="1">IF($K101="","",IF(VLOOKUP(($K101&amp;INDIRECT("C"&amp;$I101)),Categories!$F:$V,O$8,FALSE)=0,"",VLOOKUP(($K101&amp;INDIRECT("C"&amp;$I101)),Categories!$F:$V,O$8,FALSE)))</f>
        <v/>
      </c>
      <c r="P101" t="str">
        <f ca="1">IF($K101="","",IF(VLOOKUP(($K101&amp;INDIRECT("C"&amp;$I101)),Categories!$F:$V,P$8,FALSE)=0,"",VLOOKUP(($K101&amp;INDIRECT("C"&amp;$I101)),Categories!$F:$V,P$8,FALSE)))</f>
        <v/>
      </c>
      <c r="Q101" t="str">
        <f ca="1">IF($K101="","",IF(VLOOKUP(($K101&amp;INDIRECT("C"&amp;$I101)),Categories!$F:$V,Q$8,FALSE)=0,"",VLOOKUP(($K101&amp;INDIRECT("C"&amp;$I101)),Categories!$F:$V,Q$8,FALSE)))</f>
        <v/>
      </c>
      <c r="R101" t="str">
        <f ca="1">IF($K101="","",IF(VLOOKUP(($K101&amp;INDIRECT("C"&amp;$I101)),Categories!$F:$V,R$8,FALSE)=0,"",VLOOKUP(($K101&amp;INDIRECT("C"&amp;$I101)),Categories!$F:$V,R$8,FALSE)))</f>
        <v/>
      </c>
      <c r="S101" t="str">
        <f ca="1">IF($K101="","",IF(VLOOKUP(($K101&amp;INDIRECT("C"&amp;$I101)),Categories!$F:$V,S$8,FALSE)=0,"",VLOOKUP(($K101&amp;INDIRECT("C"&amp;$I101)),Categories!$F:$V,S$8,FALSE)))</f>
        <v/>
      </c>
      <c r="T101" t="str">
        <f ca="1">IF($K101="","",IF(VLOOKUP(($K101&amp;INDIRECT("C"&amp;$I101)),Categories!$F:$V,T$8,FALSE)=0,"",VLOOKUP(($K101&amp;INDIRECT("C"&amp;$I101)),Categories!$F:$V,T$8,FALSE)))</f>
        <v/>
      </c>
      <c r="U101" t="str">
        <f ca="1">IF($K101="","",IF(VLOOKUP(($K101&amp;INDIRECT("C"&amp;$I101)),Categories!$F:$V,U$8,FALSE)=0,"",VLOOKUP(($K101&amp;INDIRECT("C"&amp;$I101)),Categories!$F:$V,U$8,FALSE)))</f>
        <v/>
      </c>
      <c r="V101" t="str">
        <f ca="1">IF($K101="","",IF(VLOOKUP(($K101&amp;INDIRECT("C"&amp;$I101)),Categories!$F:$V,V$8,FALSE)=0,"",VLOOKUP(($K101&amp;INDIRECT("C"&amp;$I101)),Categories!$F:$V,V$8,FALSE)))</f>
        <v/>
      </c>
      <c r="W101" t="str">
        <f ca="1">IF($K101="","",IF(VLOOKUP(($K101&amp;INDIRECT("C"&amp;$I101)),Categories!$F:$V,W$8,FALSE)=0,"",VLOOKUP(($K101&amp;INDIRECT("C"&amp;$I101)),Categories!$F:$V,W$8,FALSE)))</f>
        <v/>
      </c>
      <c r="X101" t="str">
        <f ca="1">IF($K101="","",IF(VLOOKUP(($K101&amp;INDIRECT("C"&amp;$I101)),Categories!$F:$V,X$8,FALSE)=0,"",VLOOKUP(($K101&amp;INDIRECT("C"&amp;$I101)),Categories!$F:$V,X$8,FALSE)))</f>
        <v/>
      </c>
      <c r="Y101" t="str">
        <f ca="1">IF($K101="","",IF(VLOOKUP(($K101&amp;INDIRECT("C"&amp;$I101)),Categories!$F:$V,Y$8,FALSE)=0,"",VLOOKUP(($K101&amp;INDIRECT("C"&amp;$I101)),Categories!$F:$V,Y$8,FALSE)))</f>
        <v/>
      </c>
      <c r="Z101" t="str">
        <f ca="1">IF($K101="","",IF(VLOOKUP(($K101&amp;INDIRECT("C"&amp;$I101)),Categories!$F:$V,Z$8,FALSE)=0,"",VLOOKUP(($K101&amp;INDIRECT("C"&amp;$I101)),Categories!$F:$V,Z$8,FALSE)))</f>
        <v/>
      </c>
      <c r="AA101" t="str">
        <f ca="1">IF($K101="","",IF(VLOOKUP(($K101&amp;INDIRECT("C"&amp;$I101)),Categories!$F:$V,AA$8,FALSE)=0,"",VLOOKUP(($K101&amp;INDIRECT("C"&amp;$I101)),Categories!$F:$V,AA$8,FALSE)))</f>
        <v/>
      </c>
    </row>
    <row r="102" spans="2:27">
      <c r="B102" s="12"/>
      <c r="C102" s="12"/>
      <c r="D102" s="17"/>
      <c r="E102" s="17"/>
      <c r="F102" s="12"/>
      <c r="G102" s="12"/>
      <c r="H102" s="12"/>
      <c r="I102" s="12">
        <f t="shared" si="4"/>
        <v>102</v>
      </c>
      <c r="J102" t="str">
        <f t="shared" ca="1" si="3"/>
        <v/>
      </c>
      <c r="K102" t="str">
        <f ca="1">IF(INDIRECT("D"&amp;$I102)="","",DATEDIF(INDIRECT("D"&amp;$I102),Categories!$A$5,"Y"))</f>
        <v/>
      </c>
      <c r="L102" t="str">
        <f ca="1">IF($K102="","",IF(VLOOKUP(($K102&amp;INDIRECT("C"&amp;$I102)),Categories!$F:$V,L$8,FALSE)=0,"",VLOOKUP(($K102&amp;INDIRECT("C"&amp;$I102)),Categories!$F:$V,L$8,FALSE)))</f>
        <v/>
      </c>
      <c r="M102" t="str">
        <f ca="1">IF($K102="","",IF(VLOOKUP(($K102&amp;INDIRECT("C"&amp;$I102)),Categories!$F:$V,M$8,FALSE)=0,"",VLOOKUP(($K102&amp;INDIRECT("C"&amp;$I102)),Categories!$F:$V,M$8,FALSE)))</f>
        <v/>
      </c>
      <c r="N102" t="str">
        <f ca="1">IF($K102="","",IF(VLOOKUP(($K102&amp;INDIRECT("C"&amp;$I102)),Categories!$F:$V,N$8,FALSE)=0,"",VLOOKUP(($K102&amp;INDIRECT("C"&amp;$I102)),Categories!$F:$V,N$8,FALSE)))</f>
        <v/>
      </c>
      <c r="O102" t="str">
        <f ca="1">IF($K102="","",IF(VLOOKUP(($K102&amp;INDIRECT("C"&amp;$I102)),Categories!$F:$V,O$8,FALSE)=0,"",VLOOKUP(($K102&amp;INDIRECT("C"&amp;$I102)),Categories!$F:$V,O$8,FALSE)))</f>
        <v/>
      </c>
      <c r="P102" t="str">
        <f ca="1">IF($K102="","",IF(VLOOKUP(($K102&amp;INDIRECT("C"&amp;$I102)),Categories!$F:$V,P$8,FALSE)=0,"",VLOOKUP(($K102&amp;INDIRECT("C"&amp;$I102)),Categories!$F:$V,P$8,FALSE)))</f>
        <v/>
      </c>
      <c r="Q102" t="str">
        <f ca="1">IF($K102="","",IF(VLOOKUP(($K102&amp;INDIRECT("C"&amp;$I102)),Categories!$F:$V,Q$8,FALSE)=0,"",VLOOKUP(($K102&amp;INDIRECT("C"&amp;$I102)),Categories!$F:$V,Q$8,FALSE)))</f>
        <v/>
      </c>
      <c r="R102" t="str">
        <f ca="1">IF($K102="","",IF(VLOOKUP(($K102&amp;INDIRECT("C"&amp;$I102)),Categories!$F:$V,R$8,FALSE)=0,"",VLOOKUP(($K102&amp;INDIRECT("C"&amp;$I102)),Categories!$F:$V,R$8,FALSE)))</f>
        <v/>
      </c>
      <c r="S102" t="str">
        <f ca="1">IF($K102="","",IF(VLOOKUP(($K102&amp;INDIRECT("C"&amp;$I102)),Categories!$F:$V,S$8,FALSE)=0,"",VLOOKUP(($K102&amp;INDIRECT("C"&amp;$I102)),Categories!$F:$V,S$8,FALSE)))</f>
        <v/>
      </c>
      <c r="T102" t="str">
        <f ca="1">IF($K102="","",IF(VLOOKUP(($K102&amp;INDIRECT("C"&amp;$I102)),Categories!$F:$V,T$8,FALSE)=0,"",VLOOKUP(($K102&amp;INDIRECT("C"&amp;$I102)),Categories!$F:$V,T$8,FALSE)))</f>
        <v/>
      </c>
      <c r="U102" t="str">
        <f ca="1">IF($K102="","",IF(VLOOKUP(($K102&amp;INDIRECT("C"&amp;$I102)),Categories!$F:$V,U$8,FALSE)=0,"",VLOOKUP(($K102&amp;INDIRECT("C"&amp;$I102)),Categories!$F:$V,U$8,FALSE)))</f>
        <v/>
      </c>
      <c r="V102" t="str">
        <f ca="1">IF($K102="","",IF(VLOOKUP(($K102&amp;INDIRECT("C"&amp;$I102)),Categories!$F:$V,V$8,FALSE)=0,"",VLOOKUP(($K102&amp;INDIRECT("C"&amp;$I102)),Categories!$F:$V,V$8,FALSE)))</f>
        <v/>
      </c>
      <c r="W102" t="str">
        <f ca="1">IF($K102="","",IF(VLOOKUP(($K102&amp;INDIRECT("C"&amp;$I102)),Categories!$F:$V,W$8,FALSE)=0,"",VLOOKUP(($K102&amp;INDIRECT("C"&amp;$I102)),Categories!$F:$V,W$8,FALSE)))</f>
        <v/>
      </c>
      <c r="X102" t="str">
        <f ca="1">IF($K102="","",IF(VLOOKUP(($K102&amp;INDIRECT("C"&amp;$I102)),Categories!$F:$V,X$8,FALSE)=0,"",VLOOKUP(($K102&amp;INDIRECT("C"&amp;$I102)),Categories!$F:$V,X$8,FALSE)))</f>
        <v/>
      </c>
      <c r="Y102" t="str">
        <f ca="1">IF($K102="","",IF(VLOOKUP(($K102&amp;INDIRECT("C"&amp;$I102)),Categories!$F:$V,Y$8,FALSE)=0,"",VLOOKUP(($K102&amp;INDIRECT("C"&amp;$I102)),Categories!$F:$V,Y$8,FALSE)))</f>
        <v/>
      </c>
      <c r="Z102" t="str">
        <f ca="1">IF($K102="","",IF(VLOOKUP(($K102&amp;INDIRECT("C"&amp;$I102)),Categories!$F:$V,Z$8,FALSE)=0,"",VLOOKUP(($K102&amp;INDIRECT("C"&amp;$I102)),Categories!$F:$V,Z$8,FALSE)))</f>
        <v/>
      </c>
      <c r="AA102" t="str">
        <f ca="1">IF($K102="","",IF(VLOOKUP(($K102&amp;INDIRECT("C"&amp;$I102)),Categories!$F:$V,AA$8,FALSE)=0,"",VLOOKUP(($K102&amp;INDIRECT("C"&amp;$I102)),Categories!$F:$V,AA$8,FALSE)))</f>
        <v/>
      </c>
    </row>
    <row r="103" spans="2:27">
      <c r="B103" s="12"/>
      <c r="C103" s="12"/>
      <c r="D103" s="17"/>
      <c r="E103" s="17"/>
      <c r="F103" s="12"/>
      <c r="G103" s="12"/>
      <c r="H103" s="12"/>
      <c r="I103" s="12">
        <f t="shared" si="4"/>
        <v>103</v>
      </c>
      <c r="J103" t="str">
        <f t="shared" ca="1" si="3"/>
        <v/>
      </c>
      <c r="K103" t="str">
        <f ca="1">IF(INDIRECT("D"&amp;$I103)="","",DATEDIF(INDIRECT("D"&amp;$I103),Categories!$A$5,"Y"))</f>
        <v/>
      </c>
      <c r="L103" t="str">
        <f ca="1">IF($K103="","",IF(VLOOKUP(($K103&amp;INDIRECT("C"&amp;$I103)),Categories!$F:$V,L$8,FALSE)=0,"",VLOOKUP(($K103&amp;INDIRECT("C"&amp;$I103)),Categories!$F:$V,L$8,FALSE)))</f>
        <v/>
      </c>
      <c r="M103" t="str">
        <f ca="1">IF($K103="","",IF(VLOOKUP(($K103&amp;INDIRECT("C"&amp;$I103)),Categories!$F:$V,M$8,FALSE)=0,"",VLOOKUP(($K103&amp;INDIRECT("C"&amp;$I103)),Categories!$F:$V,M$8,FALSE)))</f>
        <v/>
      </c>
      <c r="N103" t="str">
        <f ca="1">IF($K103="","",IF(VLOOKUP(($K103&amp;INDIRECT("C"&amp;$I103)),Categories!$F:$V,N$8,FALSE)=0,"",VLOOKUP(($K103&amp;INDIRECT("C"&amp;$I103)),Categories!$F:$V,N$8,FALSE)))</f>
        <v/>
      </c>
      <c r="O103" t="str">
        <f ca="1">IF($K103="","",IF(VLOOKUP(($K103&amp;INDIRECT("C"&amp;$I103)),Categories!$F:$V,O$8,FALSE)=0,"",VLOOKUP(($K103&amp;INDIRECT("C"&amp;$I103)),Categories!$F:$V,O$8,FALSE)))</f>
        <v/>
      </c>
      <c r="P103" t="str">
        <f ca="1">IF($K103="","",IF(VLOOKUP(($K103&amp;INDIRECT("C"&amp;$I103)),Categories!$F:$V,P$8,FALSE)=0,"",VLOOKUP(($K103&amp;INDIRECT("C"&amp;$I103)),Categories!$F:$V,P$8,FALSE)))</f>
        <v/>
      </c>
      <c r="Q103" t="str">
        <f ca="1">IF($K103="","",IF(VLOOKUP(($K103&amp;INDIRECT("C"&amp;$I103)),Categories!$F:$V,Q$8,FALSE)=0,"",VLOOKUP(($K103&amp;INDIRECT("C"&amp;$I103)),Categories!$F:$V,Q$8,FALSE)))</f>
        <v/>
      </c>
      <c r="R103" t="str">
        <f ca="1">IF($K103="","",IF(VLOOKUP(($K103&amp;INDIRECT("C"&amp;$I103)),Categories!$F:$V,R$8,FALSE)=0,"",VLOOKUP(($K103&amp;INDIRECT("C"&amp;$I103)),Categories!$F:$V,R$8,FALSE)))</f>
        <v/>
      </c>
      <c r="S103" t="str">
        <f ca="1">IF($K103="","",IF(VLOOKUP(($K103&amp;INDIRECT("C"&amp;$I103)),Categories!$F:$V,S$8,FALSE)=0,"",VLOOKUP(($K103&amp;INDIRECT("C"&amp;$I103)),Categories!$F:$V,S$8,FALSE)))</f>
        <v/>
      </c>
      <c r="T103" t="str">
        <f ca="1">IF($K103="","",IF(VLOOKUP(($K103&amp;INDIRECT("C"&amp;$I103)),Categories!$F:$V,T$8,FALSE)=0,"",VLOOKUP(($K103&amp;INDIRECT("C"&amp;$I103)),Categories!$F:$V,T$8,FALSE)))</f>
        <v/>
      </c>
      <c r="U103" t="str">
        <f ca="1">IF($K103="","",IF(VLOOKUP(($K103&amp;INDIRECT("C"&amp;$I103)),Categories!$F:$V,U$8,FALSE)=0,"",VLOOKUP(($K103&amp;INDIRECT("C"&amp;$I103)),Categories!$F:$V,U$8,FALSE)))</f>
        <v/>
      </c>
      <c r="V103" t="str">
        <f ca="1">IF($K103="","",IF(VLOOKUP(($K103&amp;INDIRECT("C"&amp;$I103)),Categories!$F:$V,V$8,FALSE)=0,"",VLOOKUP(($K103&amp;INDIRECT("C"&amp;$I103)),Categories!$F:$V,V$8,FALSE)))</f>
        <v/>
      </c>
      <c r="W103" t="str">
        <f ca="1">IF($K103="","",IF(VLOOKUP(($K103&amp;INDIRECT("C"&amp;$I103)),Categories!$F:$V,W$8,FALSE)=0,"",VLOOKUP(($K103&amp;INDIRECT("C"&amp;$I103)),Categories!$F:$V,W$8,FALSE)))</f>
        <v/>
      </c>
      <c r="X103" t="str">
        <f ca="1">IF($K103="","",IF(VLOOKUP(($K103&amp;INDIRECT("C"&amp;$I103)),Categories!$F:$V,X$8,FALSE)=0,"",VLOOKUP(($K103&amp;INDIRECT("C"&amp;$I103)),Categories!$F:$V,X$8,FALSE)))</f>
        <v/>
      </c>
      <c r="Y103" t="str">
        <f ca="1">IF($K103="","",IF(VLOOKUP(($K103&amp;INDIRECT("C"&amp;$I103)),Categories!$F:$V,Y$8,FALSE)=0,"",VLOOKUP(($K103&amp;INDIRECT("C"&amp;$I103)),Categories!$F:$V,Y$8,FALSE)))</f>
        <v/>
      </c>
      <c r="Z103" t="str">
        <f ca="1">IF($K103="","",IF(VLOOKUP(($K103&amp;INDIRECT("C"&amp;$I103)),Categories!$F:$V,Z$8,FALSE)=0,"",VLOOKUP(($K103&amp;INDIRECT("C"&amp;$I103)),Categories!$F:$V,Z$8,FALSE)))</f>
        <v/>
      </c>
      <c r="AA103" t="str">
        <f ca="1">IF($K103="","",IF(VLOOKUP(($K103&amp;INDIRECT("C"&amp;$I103)),Categories!$F:$V,AA$8,FALSE)=0,"",VLOOKUP(($K103&amp;INDIRECT("C"&amp;$I103)),Categories!$F:$V,AA$8,FALSE)))</f>
        <v/>
      </c>
    </row>
    <row r="104" spans="2:27">
      <c r="B104" s="12"/>
      <c r="C104" s="12"/>
      <c r="D104" s="17"/>
      <c r="E104" s="17"/>
      <c r="F104" s="12"/>
      <c r="G104" s="12"/>
      <c r="H104" s="12"/>
      <c r="I104" s="12">
        <f t="shared" si="4"/>
        <v>104</v>
      </c>
      <c r="J104" t="str">
        <f t="shared" ca="1" si="3"/>
        <v/>
      </c>
      <c r="K104" t="str">
        <f ca="1">IF(INDIRECT("D"&amp;$I104)="","",DATEDIF(INDIRECT("D"&amp;$I104),Categories!$A$5,"Y"))</f>
        <v/>
      </c>
      <c r="L104" t="str">
        <f ca="1">IF($K104="","",IF(VLOOKUP(($K104&amp;INDIRECT("C"&amp;$I104)),Categories!$F:$V,L$8,FALSE)=0,"",VLOOKUP(($K104&amp;INDIRECT("C"&amp;$I104)),Categories!$F:$V,L$8,FALSE)))</f>
        <v/>
      </c>
      <c r="M104" t="str">
        <f ca="1">IF($K104="","",IF(VLOOKUP(($K104&amp;INDIRECT("C"&amp;$I104)),Categories!$F:$V,M$8,FALSE)=0,"",VLOOKUP(($K104&amp;INDIRECT("C"&amp;$I104)),Categories!$F:$V,M$8,FALSE)))</f>
        <v/>
      </c>
      <c r="N104" t="str">
        <f ca="1">IF($K104="","",IF(VLOOKUP(($K104&amp;INDIRECT("C"&amp;$I104)),Categories!$F:$V,N$8,FALSE)=0,"",VLOOKUP(($K104&amp;INDIRECT("C"&amp;$I104)),Categories!$F:$V,N$8,FALSE)))</f>
        <v/>
      </c>
      <c r="O104" t="str">
        <f ca="1">IF($K104="","",IF(VLOOKUP(($K104&amp;INDIRECT("C"&amp;$I104)),Categories!$F:$V,O$8,FALSE)=0,"",VLOOKUP(($K104&amp;INDIRECT("C"&amp;$I104)),Categories!$F:$V,O$8,FALSE)))</f>
        <v/>
      </c>
      <c r="P104" t="str">
        <f ca="1">IF($K104="","",IF(VLOOKUP(($K104&amp;INDIRECT("C"&amp;$I104)),Categories!$F:$V,P$8,FALSE)=0,"",VLOOKUP(($K104&amp;INDIRECT("C"&amp;$I104)),Categories!$F:$V,P$8,FALSE)))</f>
        <v/>
      </c>
      <c r="Q104" t="str">
        <f ca="1">IF($K104="","",IF(VLOOKUP(($K104&amp;INDIRECT("C"&amp;$I104)),Categories!$F:$V,Q$8,FALSE)=0,"",VLOOKUP(($K104&amp;INDIRECT("C"&amp;$I104)),Categories!$F:$V,Q$8,FALSE)))</f>
        <v/>
      </c>
      <c r="R104" t="str">
        <f ca="1">IF($K104="","",IF(VLOOKUP(($K104&amp;INDIRECT("C"&amp;$I104)),Categories!$F:$V,R$8,FALSE)=0,"",VLOOKUP(($K104&amp;INDIRECT("C"&amp;$I104)),Categories!$F:$V,R$8,FALSE)))</f>
        <v/>
      </c>
      <c r="S104" t="str">
        <f ca="1">IF($K104="","",IF(VLOOKUP(($K104&amp;INDIRECT("C"&amp;$I104)),Categories!$F:$V,S$8,FALSE)=0,"",VLOOKUP(($K104&amp;INDIRECT("C"&amp;$I104)),Categories!$F:$V,S$8,FALSE)))</f>
        <v/>
      </c>
      <c r="T104" t="str">
        <f ca="1">IF($K104="","",IF(VLOOKUP(($K104&amp;INDIRECT("C"&amp;$I104)),Categories!$F:$V,T$8,FALSE)=0,"",VLOOKUP(($K104&amp;INDIRECT("C"&amp;$I104)),Categories!$F:$V,T$8,FALSE)))</f>
        <v/>
      </c>
      <c r="U104" t="str">
        <f ca="1">IF($K104="","",IF(VLOOKUP(($K104&amp;INDIRECT("C"&amp;$I104)),Categories!$F:$V,U$8,FALSE)=0,"",VLOOKUP(($K104&amp;INDIRECT("C"&amp;$I104)),Categories!$F:$V,U$8,FALSE)))</f>
        <v/>
      </c>
      <c r="V104" t="str">
        <f ca="1">IF($K104="","",IF(VLOOKUP(($K104&amp;INDIRECT("C"&amp;$I104)),Categories!$F:$V,V$8,FALSE)=0,"",VLOOKUP(($K104&amp;INDIRECT("C"&amp;$I104)),Categories!$F:$V,V$8,FALSE)))</f>
        <v/>
      </c>
      <c r="W104" t="str">
        <f ca="1">IF($K104="","",IF(VLOOKUP(($K104&amp;INDIRECT("C"&amp;$I104)),Categories!$F:$V,W$8,FALSE)=0,"",VLOOKUP(($K104&amp;INDIRECT("C"&amp;$I104)),Categories!$F:$V,W$8,FALSE)))</f>
        <v/>
      </c>
      <c r="X104" t="str">
        <f ca="1">IF($K104="","",IF(VLOOKUP(($K104&amp;INDIRECT("C"&amp;$I104)),Categories!$F:$V,X$8,FALSE)=0,"",VLOOKUP(($K104&amp;INDIRECT("C"&amp;$I104)),Categories!$F:$V,X$8,FALSE)))</f>
        <v/>
      </c>
      <c r="Y104" t="str">
        <f ca="1">IF($K104="","",IF(VLOOKUP(($K104&amp;INDIRECT("C"&amp;$I104)),Categories!$F:$V,Y$8,FALSE)=0,"",VLOOKUP(($K104&amp;INDIRECT("C"&amp;$I104)),Categories!$F:$V,Y$8,FALSE)))</f>
        <v/>
      </c>
      <c r="Z104" t="str">
        <f ca="1">IF($K104="","",IF(VLOOKUP(($K104&amp;INDIRECT("C"&amp;$I104)),Categories!$F:$V,Z$8,FALSE)=0,"",VLOOKUP(($K104&amp;INDIRECT("C"&amp;$I104)),Categories!$F:$V,Z$8,FALSE)))</f>
        <v/>
      </c>
      <c r="AA104" t="str">
        <f ca="1">IF($K104="","",IF(VLOOKUP(($K104&amp;INDIRECT("C"&amp;$I104)),Categories!$F:$V,AA$8,FALSE)=0,"",VLOOKUP(($K104&amp;INDIRECT("C"&amp;$I104)),Categories!$F:$V,AA$8,FALSE)))</f>
        <v/>
      </c>
    </row>
    <row r="105" spans="2:27">
      <c r="B105" s="12"/>
      <c r="C105" s="12"/>
      <c r="D105" s="12"/>
      <c r="E105" s="12"/>
      <c r="F105" s="12"/>
      <c r="G105" s="12"/>
      <c r="H105" s="12"/>
      <c r="I105" s="12">
        <f t="shared" si="4"/>
        <v>105</v>
      </c>
      <c r="J105" t="str">
        <f t="shared" ca="1" si="3"/>
        <v/>
      </c>
      <c r="K105" t="str">
        <f ca="1">IF(INDIRECT("D"&amp;$I105)="","",DATEDIF(INDIRECT("D"&amp;$I105),Categories!$A$5,"Y"))</f>
        <v/>
      </c>
      <c r="L105" t="str">
        <f ca="1">IF($K105="","",IF(VLOOKUP(($K105&amp;INDIRECT("C"&amp;$I105)),Categories!$F:$V,L$8,FALSE)=0,"",VLOOKUP(($K105&amp;INDIRECT("C"&amp;$I105)),Categories!$F:$V,L$8,FALSE)))</f>
        <v/>
      </c>
      <c r="M105" t="str">
        <f ca="1">IF($K105="","",IF(VLOOKUP(($K105&amp;INDIRECT("C"&amp;$I105)),Categories!$F:$V,M$8,FALSE)=0,"",VLOOKUP(($K105&amp;INDIRECT("C"&amp;$I105)),Categories!$F:$V,M$8,FALSE)))</f>
        <v/>
      </c>
      <c r="N105" t="str">
        <f ca="1">IF($K105="","",IF(VLOOKUP(($K105&amp;INDIRECT("C"&amp;$I105)),Categories!$F:$V,N$8,FALSE)=0,"",VLOOKUP(($K105&amp;INDIRECT("C"&amp;$I105)),Categories!$F:$V,N$8,FALSE)))</f>
        <v/>
      </c>
      <c r="O105" t="str">
        <f ca="1">IF($K105="","",IF(VLOOKUP(($K105&amp;INDIRECT("C"&amp;$I105)),Categories!$F:$V,O$8,FALSE)=0,"",VLOOKUP(($K105&amp;INDIRECT("C"&amp;$I105)),Categories!$F:$V,O$8,FALSE)))</f>
        <v/>
      </c>
      <c r="P105" t="str">
        <f ca="1">IF($K105="","",IF(VLOOKUP(($K105&amp;INDIRECT("C"&amp;$I105)),Categories!$F:$V,P$8,FALSE)=0,"",VLOOKUP(($K105&amp;INDIRECT("C"&amp;$I105)),Categories!$F:$V,P$8,FALSE)))</f>
        <v/>
      </c>
      <c r="Q105" t="str">
        <f ca="1">IF($K105="","",IF(VLOOKUP(($K105&amp;INDIRECT("C"&amp;$I105)),Categories!$F:$V,Q$8,FALSE)=0,"",VLOOKUP(($K105&amp;INDIRECT("C"&amp;$I105)),Categories!$F:$V,Q$8,FALSE)))</f>
        <v/>
      </c>
      <c r="R105" t="str">
        <f ca="1">IF($K105="","",IF(VLOOKUP(($K105&amp;INDIRECT("C"&amp;$I105)),Categories!$F:$V,R$8,FALSE)=0,"",VLOOKUP(($K105&amp;INDIRECT("C"&amp;$I105)),Categories!$F:$V,R$8,FALSE)))</f>
        <v/>
      </c>
      <c r="S105" t="str">
        <f ca="1">IF($K105="","",IF(VLOOKUP(($K105&amp;INDIRECT("C"&amp;$I105)),Categories!$F:$V,S$8,FALSE)=0,"",VLOOKUP(($K105&amp;INDIRECT("C"&amp;$I105)),Categories!$F:$V,S$8,FALSE)))</f>
        <v/>
      </c>
      <c r="T105" t="str">
        <f ca="1">IF($K105="","",IF(VLOOKUP(($K105&amp;INDIRECT("C"&amp;$I105)),Categories!$F:$V,T$8,FALSE)=0,"",VLOOKUP(($K105&amp;INDIRECT("C"&amp;$I105)),Categories!$F:$V,T$8,FALSE)))</f>
        <v/>
      </c>
      <c r="U105" t="str">
        <f ca="1">IF($K105="","",IF(VLOOKUP(($K105&amp;INDIRECT("C"&amp;$I105)),Categories!$F:$V,U$8,FALSE)=0,"",VLOOKUP(($K105&amp;INDIRECT("C"&amp;$I105)),Categories!$F:$V,U$8,FALSE)))</f>
        <v/>
      </c>
      <c r="V105" t="str">
        <f ca="1">IF($K105="","",IF(VLOOKUP(($K105&amp;INDIRECT("C"&amp;$I105)),Categories!$F:$V,V$8,FALSE)=0,"",VLOOKUP(($K105&amp;INDIRECT("C"&amp;$I105)),Categories!$F:$V,V$8,FALSE)))</f>
        <v/>
      </c>
      <c r="W105" t="str">
        <f ca="1">IF($K105="","",IF(VLOOKUP(($K105&amp;INDIRECT("C"&amp;$I105)),Categories!$F:$V,W$8,FALSE)=0,"",VLOOKUP(($K105&amp;INDIRECT("C"&amp;$I105)),Categories!$F:$V,W$8,FALSE)))</f>
        <v/>
      </c>
      <c r="X105" t="str">
        <f ca="1">IF($K105="","",IF(VLOOKUP(($K105&amp;INDIRECT("C"&amp;$I105)),Categories!$F:$V,X$8,FALSE)=0,"",VLOOKUP(($K105&amp;INDIRECT("C"&amp;$I105)),Categories!$F:$V,X$8,FALSE)))</f>
        <v/>
      </c>
      <c r="Y105" t="str">
        <f ca="1">IF($K105="","",IF(VLOOKUP(($K105&amp;INDIRECT("C"&amp;$I105)),Categories!$F:$V,Y$8,FALSE)=0,"",VLOOKUP(($K105&amp;INDIRECT("C"&amp;$I105)),Categories!$F:$V,Y$8,FALSE)))</f>
        <v/>
      </c>
      <c r="Z105" t="str">
        <f ca="1">IF($K105="","",IF(VLOOKUP(($K105&amp;INDIRECT("C"&amp;$I105)),Categories!$F:$V,Z$8,FALSE)=0,"",VLOOKUP(($K105&amp;INDIRECT("C"&amp;$I105)),Categories!$F:$V,Z$8,FALSE)))</f>
        <v/>
      </c>
      <c r="AA105" t="str">
        <f ca="1">IF($K105="","",IF(VLOOKUP(($K105&amp;INDIRECT("C"&amp;$I105)),Categories!$F:$V,AA$8,FALSE)=0,"",VLOOKUP(($K105&amp;INDIRECT("C"&amp;$I105)),Categories!$F:$V,AA$8,FALSE)))</f>
        <v/>
      </c>
    </row>
    <row r="106" spans="2:27">
      <c r="B106" s="12"/>
      <c r="C106" s="12"/>
      <c r="D106" s="12"/>
      <c r="E106" s="12"/>
      <c r="F106" s="12"/>
      <c r="G106" s="12"/>
      <c r="H106" s="12"/>
      <c r="I106" s="12">
        <f t="shared" si="4"/>
        <v>106</v>
      </c>
      <c r="J106" t="str">
        <f t="shared" ca="1" si="3"/>
        <v/>
      </c>
      <c r="K106" t="str">
        <f ca="1">IF(INDIRECT("D"&amp;$I106)="","",DATEDIF(INDIRECT("D"&amp;$I106),Categories!$A$5,"Y"))</f>
        <v/>
      </c>
      <c r="L106" t="str">
        <f ca="1">IF($K106="","",IF(VLOOKUP(($K106&amp;INDIRECT("C"&amp;$I106)),Categories!$F:$V,L$8,FALSE)=0,"",VLOOKUP(($K106&amp;INDIRECT("C"&amp;$I106)),Categories!$F:$V,L$8,FALSE)))</f>
        <v/>
      </c>
      <c r="M106" t="str">
        <f ca="1">IF($K106="","",IF(VLOOKUP(($K106&amp;INDIRECT("C"&amp;$I106)),Categories!$F:$V,M$8,FALSE)=0,"",VLOOKUP(($K106&amp;INDIRECT("C"&amp;$I106)),Categories!$F:$V,M$8,FALSE)))</f>
        <v/>
      </c>
      <c r="N106" t="str">
        <f ca="1">IF($K106="","",IF(VLOOKUP(($K106&amp;INDIRECT("C"&amp;$I106)),Categories!$F:$V,N$8,FALSE)=0,"",VLOOKUP(($K106&amp;INDIRECT("C"&amp;$I106)),Categories!$F:$V,N$8,FALSE)))</f>
        <v/>
      </c>
      <c r="O106" t="str">
        <f ca="1">IF($K106="","",IF(VLOOKUP(($K106&amp;INDIRECT("C"&amp;$I106)),Categories!$F:$V,O$8,FALSE)=0,"",VLOOKUP(($K106&amp;INDIRECT("C"&amp;$I106)),Categories!$F:$V,O$8,FALSE)))</f>
        <v/>
      </c>
      <c r="P106" t="str">
        <f ca="1">IF($K106="","",IF(VLOOKUP(($K106&amp;INDIRECT("C"&amp;$I106)),Categories!$F:$V,P$8,FALSE)=0,"",VLOOKUP(($K106&amp;INDIRECT("C"&amp;$I106)),Categories!$F:$V,P$8,FALSE)))</f>
        <v/>
      </c>
      <c r="Q106" t="str">
        <f ca="1">IF($K106="","",IF(VLOOKUP(($K106&amp;INDIRECT("C"&amp;$I106)),Categories!$F:$V,Q$8,FALSE)=0,"",VLOOKUP(($K106&amp;INDIRECT("C"&amp;$I106)),Categories!$F:$V,Q$8,FALSE)))</f>
        <v/>
      </c>
      <c r="R106" t="str">
        <f ca="1">IF($K106="","",IF(VLOOKUP(($K106&amp;INDIRECT("C"&amp;$I106)),Categories!$F:$V,R$8,FALSE)=0,"",VLOOKUP(($K106&amp;INDIRECT("C"&amp;$I106)),Categories!$F:$V,R$8,FALSE)))</f>
        <v/>
      </c>
      <c r="S106" t="str">
        <f ca="1">IF($K106="","",IF(VLOOKUP(($K106&amp;INDIRECT("C"&amp;$I106)),Categories!$F:$V,S$8,FALSE)=0,"",VLOOKUP(($K106&amp;INDIRECT("C"&amp;$I106)),Categories!$F:$V,S$8,FALSE)))</f>
        <v/>
      </c>
      <c r="T106" t="str">
        <f ca="1">IF($K106="","",IF(VLOOKUP(($K106&amp;INDIRECT("C"&amp;$I106)),Categories!$F:$V,T$8,FALSE)=0,"",VLOOKUP(($K106&amp;INDIRECT("C"&amp;$I106)),Categories!$F:$V,T$8,FALSE)))</f>
        <v/>
      </c>
      <c r="U106" t="str">
        <f ca="1">IF($K106="","",IF(VLOOKUP(($K106&amp;INDIRECT("C"&amp;$I106)),Categories!$F:$V,U$8,FALSE)=0,"",VLOOKUP(($K106&amp;INDIRECT("C"&amp;$I106)),Categories!$F:$V,U$8,FALSE)))</f>
        <v/>
      </c>
      <c r="V106" t="str">
        <f ca="1">IF($K106="","",IF(VLOOKUP(($K106&amp;INDIRECT("C"&amp;$I106)),Categories!$F:$V,V$8,FALSE)=0,"",VLOOKUP(($K106&amp;INDIRECT("C"&amp;$I106)),Categories!$F:$V,V$8,FALSE)))</f>
        <v/>
      </c>
      <c r="W106" t="str">
        <f ca="1">IF($K106="","",IF(VLOOKUP(($K106&amp;INDIRECT("C"&amp;$I106)),Categories!$F:$V,W$8,FALSE)=0,"",VLOOKUP(($K106&amp;INDIRECT("C"&amp;$I106)),Categories!$F:$V,W$8,FALSE)))</f>
        <v/>
      </c>
      <c r="X106" t="str">
        <f ca="1">IF($K106="","",IF(VLOOKUP(($K106&amp;INDIRECT("C"&amp;$I106)),Categories!$F:$V,X$8,FALSE)=0,"",VLOOKUP(($K106&amp;INDIRECT("C"&amp;$I106)),Categories!$F:$V,X$8,FALSE)))</f>
        <v/>
      </c>
      <c r="Y106" t="str">
        <f ca="1">IF($K106="","",IF(VLOOKUP(($K106&amp;INDIRECT("C"&amp;$I106)),Categories!$F:$V,Y$8,FALSE)=0,"",VLOOKUP(($K106&amp;INDIRECT("C"&amp;$I106)),Categories!$F:$V,Y$8,FALSE)))</f>
        <v/>
      </c>
      <c r="Z106" t="str">
        <f ca="1">IF($K106="","",IF(VLOOKUP(($K106&amp;INDIRECT("C"&amp;$I106)),Categories!$F:$V,Z$8,FALSE)=0,"",VLOOKUP(($K106&amp;INDIRECT("C"&amp;$I106)),Categories!$F:$V,Z$8,FALSE)))</f>
        <v/>
      </c>
      <c r="AA106" t="str">
        <f ca="1">IF($K106="","",IF(VLOOKUP(($K106&amp;INDIRECT("C"&amp;$I106)),Categories!$F:$V,AA$8,FALSE)=0,"",VLOOKUP(($K106&amp;INDIRECT("C"&amp;$I106)),Categories!$F:$V,AA$8,FALSE)))</f>
        <v/>
      </c>
    </row>
    <row r="107" spans="2:27">
      <c r="B107" s="12"/>
      <c r="C107" s="12"/>
      <c r="D107" s="12"/>
      <c r="E107" s="12"/>
      <c r="F107" s="12"/>
      <c r="G107" s="12"/>
      <c r="H107" s="12"/>
      <c r="I107" s="12">
        <f t="shared" si="4"/>
        <v>107</v>
      </c>
      <c r="J107" t="str">
        <f t="shared" ca="1" si="3"/>
        <v/>
      </c>
      <c r="K107" t="str">
        <f ca="1">IF(INDIRECT("D"&amp;$I107)="","",DATEDIF(INDIRECT("D"&amp;$I107),Categories!$A$5,"Y"))</f>
        <v/>
      </c>
      <c r="L107" t="str">
        <f ca="1">IF($K107="","",IF(VLOOKUP(($K107&amp;INDIRECT("C"&amp;$I107)),Categories!$F:$V,L$8,FALSE)=0,"",VLOOKUP(($K107&amp;INDIRECT("C"&amp;$I107)),Categories!$F:$V,L$8,FALSE)))</f>
        <v/>
      </c>
      <c r="M107" t="str">
        <f ca="1">IF($K107="","",IF(VLOOKUP(($K107&amp;INDIRECT("C"&amp;$I107)),Categories!$F:$V,M$8,FALSE)=0,"",VLOOKUP(($K107&amp;INDIRECT("C"&amp;$I107)),Categories!$F:$V,M$8,FALSE)))</f>
        <v/>
      </c>
      <c r="N107" t="str">
        <f ca="1">IF($K107="","",IF(VLOOKUP(($K107&amp;INDIRECT("C"&amp;$I107)),Categories!$F:$V,N$8,FALSE)=0,"",VLOOKUP(($K107&amp;INDIRECT("C"&amp;$I107)),Categories!$F:$V,N$8,FALSE)))</f>
        <v/>
      </c>
      <c r="O107" t="str">
        <f ca="1">IF($K107="","",IF(VLOOKUP(($K107&amp;INDIRECT("C"&amp;$I107)),Categories!$F:$V,O$8,FALSE)=0,"",VLOOKUP(($K107&amp;INDIRECT("C"&amp;$I107)),Categories!$F:$V,O$8,FALSE)))</f>
        <v/>
      </c>
      <c r="P107" t="str">
        <f ca="1">IF($K107="","",IF(VLOOKUP(($K107&amp;INDIRECT("C"&amp;$I107)),Categories!$F:$V,P$8,FALSE)=0,"",VLOOKUP(($K107&amp;INDIRECT("C"&amp;$I107)),Categories!$F:$V,P$8,FALSE)))</f>
        <v/>
      </c>
      <c r="Q107" t="str">
        <f ca="1">IF($K107="","",IF(VLOOKUP(($K107&amp;INDIRECT("C"&amp;$I107)),Categories!$F:$V,Q$8,FALSE)=0,"",VLOOKUP(($K107&amp;INDIRECT("C"&amp;$I107)),Categories!$F:$V,Q$8,FALSE)))</f>
        <v/>
      </c>
      <c r="R107" t="str">
        <f ca="1">IF($K107="","",IF(VLOOKUP(($K107&amp;INDIRECT("C"&amp;$I107)),Categories!$F:$V,R$8,FALSE)=0,"",VLOOKUP(($K107&amp;INDIRECT("C"&amp;$I107)),Categories!$F:$V,R$8,FALSE)))</f>
        <v/>
      </c>
      <c r="S107" t="str">
        <f ca="1">IF($K107="","",IF(VLOOKUP(($K107&amp;INDIRECT("C"&amp;$I107)),Categories!$F:$V,S$8,FALSE)=0,"",VLOOKUP(($K107&amp;INDIRECT("C"&amp;$I107)),Categories!$F:$V,S$8,FALSE)))</f>
        <v/>
      </c>
      <c r="T107" t="str">
        <f ca="1">IF($K107="","",IF(VLOOKUP(($K107&amp;INDIRECT("C"&amp;$I107)),Categories!$F:$V,T$8,FALSE)=0,"",VLOOKUP(($K107&amp;INDIRECT("C"&amp;$I107)),Categories!$F:$V,T$8,FALSE)))</f>
        <v/>
      </c>
      <c r="U107" t="str">
        <f ca="1">IF($K107="","",IF(VLOOKUP(($K107&amp;INDIRECT("C"&amp;$I107)),Categories!$F:$V,U$8,FALSE)=0,"",VLOOKUP(($K107&amp;INDIRECT("C"&amp;$I107)),Categories!$F:$V,U$8,FALSE)))</f>
        <v/>
      </c>
      <c r="V107" t="str">
        <f ca="1">IF($K107="","",IF(VLOOKUP(($K107&amp;INDIRECT("C"&amp;$I107)),Categories!$F:$V,V$8,FALSE)=0,"",VLOOKUP(($K107&amp;INDIRECT("C"&amp;$I107)),Categories!$F:$V,V$8,FALSE)))</f>
        <v/>
      </c>
      <c r="W107" t="str">
        <f ca="1">IF($K107="","",IF(VLOOKUP(($K107&amp;INDIRECT("C"&amp;$I107)),Categories!$F:$V,W$8,FALSE)=0,"",VLOOKUP(($K107&amp;INDIRECT("C"&amp;$I107)),Categories!$F:$V,W$8,FALSE)))</f>
        <v/>
      </c>
      <c r="X107" t="str">
        <f ca="1">IF($K107="","",IF(VLOOKUP(($K107&amp;INDIRECT("C"&amp;$I107)),Categories!$F:$V,X$8,FALSE)=0,"",VLOOKUP(($K107&amp;INDIRECT("C"&amp;$I107)),Categories!$F:$V,X$8,FALSE)))</f>
        <v/>
      </c>
      <c r="Y107" t="str">
        <f ca="1">IF($K107="","",IF(VLOOKUP(($K107&amp;INDIRECT("C"&amp;$I107)),Categories!$F:$V,Y$8,FALSE)=0,"",VLOOKUP(($K107&amp;INDIRECT("C"&amp;$I107)),Categories!$F:$V,Y$8,FALSE)))</f>
        <v/>
      </c>
      <c r="Z107" t="str">
        <f ca="1">IF($K107="","",IF(VLOOKUP(($K107&amp;INDIRECT("C"&amp;$I107)),Categories!$F:$V,Z$8,FALSE)=0,"",VLOOKUP(($K107&amp;INDIRECT("C"&amp;$I107)),Categories!$F:$V,Z$8,FALSE)))</f>
        <v/>
      </c>
      <c r="AA107" t="str">
        <f ca="1">IF($K107="","",IF(VLOOKUP(($K107&amp;INDIRECT("C"&amp;$I107)),Categories!$F:$V,AA$8,FALSE)=0,"",VLOOKUP(($K107&amp;INDIRECT("C"&amp;$I107)),Categories!$F:$V,AA$8,FALSE)))</f>
        <v/>
      </c>
    </row>
    <row r="108" spans="2:27">
      <c r="B108" s="12"/>
      <c r="C108" s="12"/>
      <c r="D108" s="12"/>
      <c r="E108" s="12"/>
      <c r="F108" s="12"/>
      <c r="G108" s="12"/>
      <c r="H108" s="12"/>
      <c r="I108" s="12">
        <f t="shared" si="4"/>
        <v>108</v>
      </c>
      <c r="J108" t="str">
        <f t="shared" ca="1" si="3"/>
        <v/>
      </c>
      <c r="K108" t="str">
        <f ca="1">IF(INDIRECT("D"&amp;$I108)="","",DATEDIF(INDIRECT("D"&amp;$I108),Categories!$A$5,"Y"))</f>
        <v/>
      </c>
      <c r="L108" t="str">
        <f ca="1">IF($K108="","",IF(VLOOKUP(($K108&amp;INDIRECT("C"&amp;$I108)),Categories!$F:$V,L$8,FALSE)=0,"",VLOOKUP(($K108&amp;INDIRECT("C"&amp;$I108)),Categories!$F:$V,L$8,FALSE)))</f>
        <v/>
      </c>
      <c r="M108" t="str">
        <f ca="1">IF($K108="","",IF(VLOOKUP(($K108&amp;INDIRECT("C"&amp;$I108)),Categories!$F:$V,M$8,FALSE)=0,"",VLOOKUP(($K108&amp;INDIRECT("C"&amp;$I108)),Categories!$F:$V,M$8,FALSE)))</f>
        <v/>
      </c>
      <c r="N108" t="str">
        <f ca="1">IF($K108="","",IF(VLOOKUP(($K108&amp;INDIRECT("C"&amp;$I108)),Categories!$F:$V,N$8,FALSE)=0,"",VLOOKUP(($K108&amp;INDIRECT("C"&amp;$I108)),Categories!$F:$V,N$8,FALSE)))</f>
        <v/>
      </c>
      <c r="O108" t="str">
        <f ca="1">IF($K108="","",IF(VLOOKUP(($K108&amp;INDIRECT("C"&amp;$I108)),Categories!$F:$V,O$8,FALSE)=0,"",VLOOKUP(($K108&amp;INDIRECT("C"&amp;$I108)),Categories!$F:$V,O$8,FALSE)))</f>
        <v/>
      </c>
      <c r="P108" t="str">
        <f ca="1">IF($K108="","",IF(VLOOKUP(($K108&amp;INDIRECT("C"&amp;$I108)),Categories!$F:$V,P$8,FALSE)=0,"",VLOOKUP(($K108&amp;INDIRECT("C"&amp;$I108)),Categories!$F:$V,P$8,FALSE)))</f>
        <v/>
      </c>
      <c r="Q108" t="str">
        <f ca="1">IF($K108="","",IF(VLOOKUP(($K108&amp;INDIRECT("C"&amp;$I108)),Categories!$F:$V,Q$8,FALSE)=0,"",VLOOKUP(($K108&amp;INDIRECT("C"&amp;$I108)),Categories!$F:$V,Q$8,FALSE)))</f>
        <v/>
      </c>
      <c r="R108" t="str">
        <f ca="1">IF($K108="","",IF(VLOOKUP(($K108&amp;INDIRECT("C"&amp;$I108)),Categories!$F:$V,R$8,FALSE)=0,"",VLOOKUP(($K108&amp;INDIRECT("C"&amp;$I108)),Categories!$F:$V,R$8,FALSE)))</f>
        <v/>
      </c>
      <c r="S108" t="str">
        <f ca="1">IF($K108="","",IF(VLOOKUP(($K108&amp;INDIRECT("C"&amp;$I108)),Categories!$F:$V,S$8,FALSE)=0,"",VLOOKUP(($K108&amp;INDIRECT("C"&amp;$I108)),Categories!$F:$V,S$8,FALSE)))</f>
        <v/>
      </c>
      <c r="T108" t="str">
        <f ca="1">IF($K108="","",IF(VLOOKUP(($K108&amp;INDIRECT("C"&amp;$I108)),Categories!$F:$V,T$8,FALSE)=0,"",VLOOKUP(($K108&amp;INDIRECT("C"&amp;$I108)),Categories!$F:$V,T$8,FALSE)))</f>
        <v/>
      </c>
      <c r="U108" t="str">
        <f ca="1">IF($K108="","",IF(VLOOKUP(($K108&amp;INDIRECT("C"&amp;$I108)),Categories!$F:$V,U$8,FALSE)=0,"",VLOOKUP(($K108&amp;INDIRECT("C"&amp;$I108)),Categories!$F:$V,U$8,FALSE)))</f>
        <v/>
      </c>
      <c r="V108" t="str">
        <f ca="1">IF($K108="","",IF(VLOOKUP(($K108&amp;INDIRECT("C"&amp;$I108)),Categories!$F:$V,V$8,FALSE)=0,"",VLOOKUP(($K108&amp;INDIRECT("C"&amp;$I108)),Categories!$F:$V,V$8,FALSE)))</f>
        <v/>
      </c>
      <c r="W108" t="str">
        <f ca="1">IF($K108="","",IF(VLOOKUP(($K108&amp;INDIRECT("C"&amp;$I108)),Categories!$F:$V,W$8,FALSE)=0,"",VLOOKUP(($K108&amp;INDIRECT("C"&amp;$I108)),Categories!$F:$V,W$8,FALSE)))</f>
        <v/>
      </c>
      <c r="X108" t="str">
        <f ca="1">IF($K108="","",IF(VLOOKUP(($K108&amp;INDIRECT("C"&amp;$I108)),Categories!$F:$V,X$8,FALSE)=0,"",VLOOKUP(($K108&amp;INDIRECT("C"&amp;$I108)),Categories!$F:$V,X$8,FALSE)))</f>
        <v/>
      </c>
      <c r="Y108" t="str">
        <f ca="1">IF($K108="","",IF(VLOOKUP(($K108&amp;INDIRECT("C"&amp;$I108)),Categories!$F:$V,Y$8,FALSE)=0,"",VLOOKUP(($K108&amp;INDIRECT("C"&amp;$I108)),Categories!$F:$V,Y$8,FALSE)))</f>
        <v/>
      </c>
      <c r="Z108" t="str">
        <f ca="1">IF($K108="","",IF(VLOOKUP(($K108&amp;INDIRECT("C"&amp;$I108)),Categories!$F:$V,Z$8,FALSE)=0,"",VLOOKUP(($K108&amp;INDIRECT("C"&amp;$I108)),Categories!$F:$V,Z$8,FALSE)))</f>
        <v/>
      </c>
      <c r="AA108" t="str">
        <f ca="1">IF($K108="","",IF(VLOOKUP(($K108&amp;INDIRECT("C"&amp;$I108)),Categories!$F:$V,AA$8,FALSE)=0,"",VLOOKUP(($K108&amp;INDIRECT("C"&amp;$I108)),Categories!$F:$V,AA$8,FALSE)))</f>
        <v/>
      </c>
    </row>
    <row r="109" spans="2:27">
      <c r="B109" s="12"/>
      <c r="C109" s="12"/>
      <c r="D109" s="12"/>
      <c r="E109" s="12"/>
      <c r="F109" s="12"/>
      <c r="G109" s="12"/>
      <c r="H109" s="12"/>
      <c r="I109" s="12">
        <f t="shared" si="4"/>
        <v>109</v>
      </c>
      <c r="J109" t="str">
        <f t="shared" ca="1" si="3"/>
        <v/>
      </c>
      <c r="K109" t="str">
        <f ca="1">IF(INDIRECT("D"&amp;$I109)="","",DATEDIF(INDIRECT("D"&amp;$I109),Categories!$A$5,"Y"))</f>
        <v/>
      </c>
      <c r="L109" t="str">
        <f ca="1">IF($K109="","",IF(VLOOKUP(($K109&amp;INDIRECT("C"&amp;$I109)),Categories!$F:$V,L$8,FALSE)=0,"",VLOOKUP(($K109&amp;INDIRECT("C"&amp;$I109)),Categories!$F:$V,L$8,FALSE)))</f>
        <v/>
      </c>
      <c r="M109" t="str">
        <f ca="1">IF($K109="","",IF(VLOOKUP(($K109&amp;INDIRECT("C"&amp;$I109)),Categories!$F:$V,M$8,FALSE)=0,"",VLOOKUP(($K109&amp;INDIRECT("C"&amp;$I109)),Categories!$F:$V,M$8,FALSE)))</f>
        <v/>
      </c>
      <c r="N109" t="str">
        <f ca="1">IF($K109="","",IF(VLOOKUP(($K109&amp;INDIRECT("C"&amp;$I109)),Categories!$F:$V,N$8,FALSE)=0,"",VLOOKUP(($K109&amp;INDIRECT("C"&amp;$I109)),Categories!$F:$V,N$8,FALSE)))</f>
        <v/>
      </c>
      <c r="O109" t="str">
        <f ca="1">IF($K109="","",IF(VLOOKUP(($K109&amp;INDIRECT("C"&amp;$I109)),Categories!$F:$V,O$8,FALSE)=0,"",VLOOKUP(($K109&amp;INDIRECT("C"&amp;$I109)),Categories!$F:$V,O$8,FALSE)))</f>
        <v/>
      </c>
      <c r="P109" t="str">
        <f ca="1">IF($K109="","",IF(VLOOKUP(($K109&amp;INDIRECT("C"&amp;$I109)),Categories!$F:$V,P$8,FALSE)=0,"",VLOOKUP(($K109&amp;INDIRECT("C"&amp;$I109)),Categories!$F:$V,P$8,FALSE)))</f>
        <v/>
      </c>
      <c r="Q109" t="str">
        <f ca="1">IF($K109="","",IF(VLOOKUP(($K109&amp;INDIRECT("C"&amp;$I109)),Categories!$F:$V,Q$8,FALSE)=0,"",VLOOKUP(($K109&amp;INDIRECT("C"&amp;$I109)),Categories!$F:$V,Q$8,FALSE)))</f>
        <v/>
      </c>
      <c r="R109" t="str">
        <f ca="1">IF($K109="","",IF(VLOOKUP(($K109&amp;INDIRECT("C"&amp;$I109)),Categories!$F:$V,R$8,FALSE)=0,"",VLOOKUP(($K109&amp;INDIRECT("C"&amp;$I109)),Categories!$F:$V,R$8,FALSE)))</f>
        <v/>
      </c>
      <c r="S109" t="str">
        <f ca="1">IF($K109="","",IF(VLOOKUP(($K109&amp;INDIRECT("C"&amp;$I109)),Categories!$F:$V,S$8,FALSE)=0,"",VLOOKUP(($K109&amp;INDIRECT("C"&amp;$I109)),Categories!$F:$V,S$8,FALSE)))</f>
        <v/>
      </c>
      <c r="T109" t="str">
        <f ca="1">IF($K109="","",IF(VLOOKUP(($K109&amp;INDIRECT("C"&amp;$I109)),Categories!$F:$V,T$8,FALSE)=0,"",VLOOKUP(($K109&amp;INDIRECT("C"&amp;$I109)),Categories!$F:$V,T$8,FALSE)))</f>
        <v/>
      </c>
      <c r="U109" t="str">
        <f ca="1">IF($K109="","",IF(VLOOKUP(($K109&amp;INDIRECT("C"&amp;$I109)),Categories!$F:$V,U$8,FALSE)=0,"",VLOOKUP(($K109&amp;INDIRECT("C"&amp;$I109)),Categories!$F:$V,U$8,FALSE)))</f>
        <v/>
      </c>
      <c r="V109" t="str">
        <f ca="1">IF($K109="","",IF(VLOOKUP(($K109&amp;INDIRECT("C"&amp;$I109)),Categories!$F:$V,V$8,FALSE)=0,"",VLOOKUP(($K109&amp;INDIRECT("C"&amp;$I109)),Categories!$F:$V,V$8,FALSE)))</f>
        <v/>
      </c>
      <c r="W109" t="str">
        <f ca="1">IF($K109="","",IF(VLOOKUP(($K109&amp;INDIRECT("C"&amp;$I109)),Categories!$F:$V,W$8,FALSE)=0,"",VLOOKUP(($K109&amp;INDIRECT("C"&amp;$I109)),Categories!$F:$V,W$8,FALSE)))</f>
        <v/>
      </c>
      <c r="X109" t="str">
        <f ca="1">IF($K109="","",IF(VLOOKUP(($K109&amp;INDIRECT("C"&amp;$I109)),Categories!$F:$V,X$8,FALSE)=0,"",VLOOKUP(($K109&amp;INDIRECT("C"&amp;$I109)),Categories!$F:$V,X$8,FALSE)))</f>
        <v/>
      </c>
      <c r="Y109" t="str">
        <f ca="1">IF($K109="","",IF(VLOOKUP(($K109&amp;INDIRECT("C"&amp;$I109)),Categories!$F:$V,Y$8,FALSE)=0,"",VLOOKUP(($K109&amp;INDIRECT("C"&amp;$I109)),Categories!$F:$V,Y$8,FALSE)))</f>
        <v/>
      </c>
      <c r="Z109" t="str">
        <f ca="1">IF($K109="","",IF(VLOOKUP(($K109&amp;INDIRECT("C"&amp;$I109)),Categories!$F:$V,Z$8,FALSE)=0,"",VLOOKUP(($K109&amp;INDIRECT("C"&amp;$I109)),Categories!$F:$V,Z$8,FALSE)))</f>
        <v/>
      </c>
      <c r="AA109" t="str">
        <f ca="1">IF($K109="","",IF(VLOOKUP(($K109&amp;INDIRECT("C"&amp;$I109)),Categories!$F:$V,AA$8,FALSE)=0,"",VLOOKUP(($K109&amp;INDIRECT("C"&amp;$I109)),Categories!$F:$V,AA$8,FALSE)))</f>
        <v/>
      </c>
    </row>
    <row r="110" spans="2:27">
      <c r="D110" s="2"/>
      <c r="E110" s="2"/>
    </row>
    <row r="115" spans="4:5">
      <c r="D115" s="2"/>
      <c r="E115" s="2"/>
    </row>
    <row r="136" spans="3:5">
      <c r="C136" s="2"/>
    </row>
    <row r="137" spans="3:5">
      <c r="C137" s="2"/>
    </row>
    <row r="139" spans="3:5">
      <c r="D139" s="2"/>
      <c r="E139" s="2"/>
    </row>
    <row r="140" spans="3:5">
      <c r="C140" s="2"/>
    </row>
    <row r="142" spans="3:5">
      <c r="C142" s="2"/>
    </row>
    <row r="145" spans="3:5">
      <c r="C145" s="2"/>
    </row>
    <row r="146" spans="3:5">
      <c r="C146" s="2"/>
    </row>
    <row r="147" spans="3:5">
      <c r="C147" s="2"/>
    </row>
    <row r="148" spans="3:5">
      <c r="C148" s="2"/>
      <c r="D148" s="2"/>
      <c r="E148" s="2"/>
    </row>
    <row r="168" spans="4:5">
      <c r="D168" s="2"/>
      <c r="E168" s="2"/>
    </row>
    <row r="170" spans="4:5">
      <c r="D170" s="2"/>
      <c r="E170" s="2"/>
    </row>
    <row r="172" spans="4:5">
      <c r="D172" s="2"/>
      <c r="E172" s="2"/>
    </row>
    <row r="174" spans="4:5">
      <c r="D174" s="2"/>
      <c r="E174" s="2"/>
    </row>
    <row r="178" spans="4:5">
      <c r="D178" s="2"/>
      <c r="E178" s="2"/>
    </row>
    <row r="183" spans="4:5">
      <c r="D183" s="2"/>
      <c r="E183" s="2"/>
    </row>
    <row r="189" spans="4:5">
      <c r="D189" s="2"/>
      <c r="E189" s="2"/>
    </row>
    <row r="192" spans="4:5">
      <c r="D192" s="2"/>
      <c r="E192" s="2"/>
    </row>
    <row r="200" spans="4:5">
      <c r="D200" s="2"/>
      <c r="E200" s="2"/>
    </row>
    <row r="206" spans="4:5">
      <c r="D206" s="2"/>
      <c r="E206" s="2"/>
    </row>
  </sheetData>
  <sheetProtection password="E773" sheet="1" objects="1" scenarios="1" selectLockedCells="1"/>
  <sortState ref="B12:I231">
    <sortCondition ref="C12:C231"/>
    <sortCondition ref="B12:B231"/>
  </sortState>
  <mergeCells count="4">
    <mergeCell ref="B2:G2"/>
    <mergeCell ref="B3:G3"/>
    <mergeCell ref="B5:G5"/>
    <mergeCell ref="B6:G6"/>
  </mergeCells>
  <dataValidations count="1">
    <dataValidation type="list" allowBlank="1" showInputMessage="1" showErrorMessage="1" sqref="F10:F109">
      <formula1>$L10:$AA10</formula1>
    </dataValidation>
  </dataValidations>
  <pageMargins left="0.75" right="0.75" top="1" bottom="1" header="0.5" footer="0.5"/>
  <pageSetup paperSize="0"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Categories!$A$1:$A$2</xm:f>
          </x14:formula1>
          <xm:sqref>C10:C109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150" zoomScaleNormal="150" zoomScalePageLayoutView="150" workbookViewId="0">
      <selection activeCell="C9" sqref="C9"/>
    </sheetView>
  </sheetViews>
  <sheetFormatPr baseColWidth="10" defaultRowHeight="15" x14ac:dyDescent="0"/>
  <cols>
    <col min="3" max="3" width="10.33203125" customWidth="1"/>
    <col min="4" max="4" width="11.6640625" customWidth="1"/>
    <col min="5" max="5" width="12" bestFit="1" customWidth="1"/>
    <col min="6" max="6" width="33.5" customWidth="1"/>
    <col min="7" max="7" width="9.1640625" bestFit="1" customWidth="1"/>
    <col min="8" max="8" width="27.6640625" customWidth="1"/>
  </cols>
  <sheetData>
    <row r="1" spans="2:11">
      <c r="B1" s="3"/>
      <c r="G1" s="5"/>
      <c r="H1" s="5"/>
      <c r="I1" s="5"/>
      <c r="J1" s="5"/>
      <c r="K1" s="5"/>
    </row>
    <row r="2" spans="2:11" ht="21">
      <c r="B2" s="154" t="s">
        <v>27</v>
      </c>
      <c r="C2" s="154"/>
      <c r="D2" s="154"/>
      <c r="E2" s="154"/>
      <c r="F2" s="154"/>
      <c r="G2" s="7"/>
      <c r="H2" s="7"/>
      <c r="I2" s="7"/>
      <c r="J2" s="7"/>
      <c r="K2" s="7"/>
    </row>
    <row r="3" spans="2:11" ht="16">
      <c r="B3" s="155" t="s">
        <v>28</v>
      </c>
      <c r="C3" s="155"/>
      <c r="D3" s="155"/>
      <c r="E3" s="155"/>
      <c r="F3" s="155"/>
      <c r="G3" s="8"/>
      <c r="H3" s="8"/>
      <c r="I3" s="8"/>
      <c r="J3" s="8"/>
      <c r="K3" s="8"/>
    </row>
    <row r="4" spans="2:11">
      <c r="B4" s="66"/>
      <c r="C4" s="67"/>
      <c r="D4" s="68"/>
      <c r="G4" s="5"/>
      <c r="H4" s="5"/>
      <c r="I4" s="5"/>
      <c r="J4" s="5"/>
      <c r="K4" s="5"/>
    </row>
    <row r="5" spans="2:11">
      <c r="B5" s="4"/>
      <c r="C5" s="5"/>
      <c r="D5" s="5"/>
      <c r="E5" s="5"/>
      <c r="G5" s="5"/>
      <c r="H5" s="5"/>
      <c r="I5" s="5"/>
      <c r="J5" s="5"/>
      <c r="K5" s="5"/>
    </row>
    <row r="6" spans="2:11" ht="16">
      <c r="B6" s="156" t="s">
        <v>137</v>
      </c>
      <c r="C6" s="156"/>
      <c r="D6" s="156"/>
      <c r="E6" s="156"/>
      <c r="F6" s="156"/>
      <c r="G6" s="8"/>
      <c r="H6" s="8"/>
      <c r="I6" s="8"/>
      <c r="J6" s="8"/>
      <c r="K6" s="8"/>
    </row>
    <row r="7" spans="2:11" ht="16">
      <c r="B7" s="156" t="s">
        <v>77</v>
      </c>
      <c r="C7" s="156"/>
      <c r="D7" s="156"/>
      <c r="E7" s="156"/>
      <c r="F7" s="156"/>
      <c r="G7" s="8"/>
      <c r="H7" s="8"/>
      <c r="I7" s="8"/>
      <c r="J7" s="8"/>
      <c r="K7" s="8"/>
    </row>
    <row r="8" spans="2:11" ht="16">
      <c r="B8" s="24"/>
    </row>
    <row r="9" spans="2:11">
      <c r="B9" s="91" t="s">
        <v>114</v>
      </c>
      <c r="C9" s="9"/>
      <c r="D9" s="5"/>
      <c r="E9" s="91" t="s">
        <v>3</v>
      </c>
      <c r="F9" s="10"/>
      <c r="G9" s="69"/>
      <c r="H9" s="69"/>
      <c r="I9" s="5"/>
    </row>
    <row r="10" spans="2:11">
      <c r="B10" s="91" t="s">
        <v>115</v>
      </c>
      <c r="C10" s="9"/>
      <c r="D10" s="70"/>
      <c r="E10" s="181" t="s">
        <v>7</v>
      </c>
      <c r="F10" s="182"/>
      <c r="I10" s="5"/>
    </row>
    <row r="11" spans="2:11">
      <c r="B11" s="70"/>
      <c r="C11" s="71"/>
      <c r="D11" s="70"/>
      <c r="E11" s="181"/>
      <c r="F11" s="182"/>
      <c r="I11" s="5"/>
    </row>
    <row r="12" spans="2:11">
      <c r="B12" s="5"/>
      <c r="C12" s="5"/>
      <c r="D12" s="5"/>
      <c r="E12" s="91" t="s">
        <v>8</v>
      </c>
      <c r="F12" s="10"/>
      <c r="I12" s="69"/>
    </row>
    <row r="13" spans="2:11">
      <c r="B13" s="5"/>
      <c r="C13" s="5"/>
      <c r="D13" s="5"/>
      <c r="E13" s="181" t="s">
        <v>4</v>
      </c>
      <c r="F13" s="183"/>
      <c r="G13" s="70"/>
      <c r="H13" s="5"/>
      <c r="I13" s="5"/>
    </row>
    <row r="14" spans="2:11">
      <c r="B14" s="5"/>
      <c r="C14" s="5"/>
      <c r="D14" s="5"/>
      <c r="E14" s="181"/>
      <c r="F14" s="183"/>
      <c r="G14" s="70"/>
      <c r="H14" s="5"/>
      <c r="I14" s="5"/>
    </row>
    <row r="15" spans="2:11">
      <c r="E15" s="91" t="s">
        <v>5</v>
      </c>
      <c r="F15" s="10"/>
      <c r="G15" s="5"/>
      <c r="H15" s="5"/>
      <c r="I15" s="5"/>
    </row>
    <row r="16" spans="2:11">
      <c r="B16" s="72"/>
      <c r="C16" s="72"/>
      <c r="D16" s="5"/>
      <c r="E16" s="5"/>
      <c r="F16" s="5"/>
      <c r="G16" s="5"/>
      <c r="H16" s="5"/>
      <c r="I16" s="5"/>
    </row>
    <row r="17" spans="2:9">
      <c r="B17" s="72"/>
      <c r="C17" s="72"/>
      <c r="D17" s="5"/>
      <c r="E17" s="5"/>
      <c r="F17" s="5"/>
      <c r="G17" s="5"/>
      <c r="H17" s="5"/>
      <c r="I17" s="5"/>
    </row>
    <row r="18" spans="2:9">
      <c r="B18" s="178" t="s">
        <v>116</v>
      </c>
      <c r="C18" s="178"/>
      <c r="D18" s="5">
        <f>IF(D36&lt;=2,0,IF(D36&lt;=9,1,IF(D36&lt;=20,2,IF(D36&lt;=30,3,IF(D36&lt;=40,4,IF(D36&lt;=50,5,IF(D36&lt;=60,6,IF(D36&lt;=70,7,8))))))))</f>
        <v>0</v>
      </c>
      <c r="E18" s="5"/>
      <c r="F18" s="5"/>
      <c r="G18" s="5"/>
      <c r="H18" s="5"/>
      <c r="I18" s="5"/>
    </row>
    <row r="19" spans="2:9">
      <c r="B19" s="179" t="s">
        <v>0</v>
      </c>
      <c r="C19" s="179"/>
      <c r="D19" s="179" t="s">
        <v>9</v>
      </c>
      <c r="E19" s="179"/>
      <c r="F19" s="73" t="s">
        <v>10</v>
      </c>
      <c r="G19" s="5"/>
      <c r="H19" s="5"/>
      <c r="I19" s="5"/>
    </row>
    <row r="20" spans="2:9">
      <c r="B20" s="175"/>
      <c r="C20" s="175"/>
      <c r="D20" s="175"/>
      <c r="E20" s="175"/>
      <c r="F20" s="74"/>
      <c r="G20" s="5"/>
      <c r="H20" s="5"/>
      <c r="I20" s="5"/>
    </row>
    <row r="21" spans="2:9">
      <c r="B21" s="175"/>
      <c r="C21" s="175"/>
      <c r="D21" s="175"/>
      <c r="E21" s="175"/>
      <c r="F21" s="74"/>
      <c r="G21" s="5"/>
      <c r="H21" s="5"/>
      <c r="I21" s="5"/>
    </row>
    <row r="22" spans="2:9">
      <c r="B22" s="175"/>
      <c r="C22" s="175"/>
      <c r="D22" s="175"/>
      <c r="E22" s="175"/>
      <c r="F22" s="74"/>
    </row>
    <row r="23" spans="2:9">
      <c r="B23" s="175"/>
      <c r="C23" s="175"/>
      <c r="D23" s="175"/>
      <c r="E23" s="175"/>
      <c r="F23" s="74"/>
    </row>
    <row r="24" spans="2:9">
      <c r="B24" s="175"/>
      <c r="C24" s="175"/>
      <c r="D24" s="175"/>
      <c r="E24" s="175"/>
      <c r="F24" s="74"/>
    </row>
    <row r="26" spans="2:9">
      <c r="B26" s="178" t="s">
        <v>117</v>
      </c>
      <c r="C26" s="178"/>
      <c r="D26" s="5">
        <f>IF(D36&lt;=5,0,IF(D36&lt;=15,1,IF(D36&lt;=25,2,IF(D36&lt;=35,3,IF(D36&lt;=45,4,IF(D36&lt;=55,5,IF(D36&lt;=65,6,IF(D36&lt;=75,7,IF(D36&lt;=85,8,9)))))))))</f>
        <v>0</v>
      </c>
      <c r="E26" s="5"/>
      <c r="F26" s="5"/>
    </row>
    <row r="27" spans="2:9">
      <c r="B27" s="179" t="s">
        <v>0</v>
      </c>
      <c r="C27" s="179"/>
      <c r="D27" s="180" t="s">
        <v>10</v>
      </c>
      <c r="E27" s="180"/>
      <c r="F27" s="180"/>
    </row>
    <row r="28" spans="2:9">
      <c r="B28" s="175"/>
      <c r="C28" s="175"/>
      <c r="D28" s="175"/>
      <c r="E28" s="175"/>
      <c r="F28" s="175"/>
    </row>
    <row r="29" spans="2:9">
      <c r="B29" s="175"/>
      <c r="C29" s="175"/>
      <c r="D29" s="175"/>
      <c r="E29" s="175"/>
      <c r="F29" s="175"/>
    </row>
    <row r="30" spans="2:9">
      <c r="B30" s="175"/>
      <c r="C30" s="175"/>
      <c r="D30" s="175"/>
      <c r="E30" s="175"/>
      <c r="F30" s="175"/>
    </row>
    <row r="31" spans="2:9">
      <c r="B31" s="175"/>
      <c r="C31" s="175"/>
      <c r="D31" s="175"/>
      <c r="E31" s="175"/>
      <c r="F31" s="175"/>
    </row>
    <row r="32" spans="2:9">
      <c r="B32" s="175"/>
      <c r="C32" s="175"/>
      <c r="D32" s="175"/>
      <c r="E32" s="175"/>
      <c r="F32" s="175"/>
    </row>
    <row r="33" spans="2:6" ht="38" customHeight="1">
      <c r="B33" s="176" t="s">
        <v>118</v>
      </c>
      <c r="C33" s="176"/>
      <c r="D33" s="176"/>
      <c r="E33" s="176"/>
      <c r="F33" s="176"/>
    </row>
    <row r="35" spans="2:6">
      <c r="B35" s="23" t="s">
        <v>22</v>
      </c>
    </row>
    <row r="36" spans="2:6">
      <c r="B36" s="177" t="s">
        <v>119</v>
      </c>
      <c r="C36" s="177"/>
      <c r="D36" s="38">
        <f>COUNTA(Competitors!B10:B999)</f>
        <v>0</v>
      </c>
      <c r="E36" s="38" t="str">
        <f>"@ £7.50"</f>
        <v>@ £7.50</v>
      </c>
      <c r="F36" s="75">
        <f>D36*7.5</f>
        <v>0</v>
      </c>
    </row>
    <row r="37" spans="2:6">
      <c r="B37" s="160" t="s">
        <v>20</v>
      </c>
      <c r="C37" s="160"/>
      <c r="D37" s="88">
        <f ca="1">SUM(IF(FREQUENCY(MATCH(Competitors!J10:J109,Competitors!J10:J109,0),MATCH(Competitors!J10:J109,Competitors!J10:J109,0))&gt;0,1))-1</f>
        <v>0</v>
      </c>
      <c r="E37" s="88" t="str">
        <f>"@ £7.50"</f>
        <v>@ £7.50</v>
      </c>
      <c r="F37" s="89">
        <f ca="1">D37*7.5</f>
        <v>0</v>
      </c>
    </row>
    <row r="38" spans="2:6">
      <c r="B38" s="177" t="s">
        <v>23</v>
      </c>
      <c r="C38" s="177"/>
      <c r="D38" s="38">
        <f>MAX(D18-COUNTIF(B20:C24,"*"),(D18+D26-COUNTIF(B20:C24,"*")-COUNTIF(B28:C32,"*")))</f>
        <v>0</v>
      </c>
      <c r="E38" s="38" t="str">
        <f>"@ £60.00"</f>
        <v>@ £60.00</v>
      </c>
      <c r="F38" s="75">
        <f>IF(D38&gt;0,D38*60,0)</f>
        <v>0</v>
      </c>
    </row>
    <row r="39" spans="2:6">
      <c r="E39" s="76" t="s">
        <v>24</v>
      </c>
      <c r="F39" s="77">
        <f ca="1">SUM(F36:F38)</f>
        <v>0</v>
      </c>
    </row>
    <row r="42" spans="2:6">
      <c r="B42" s="172" t="s">
        <v>120</v>
      </c>
      <c r="C42" s="173"/>
      <c r="D42" s="173"/>
      <c r="E42" s="173"/>
      <c r="F42" s="174"/>
    </row>
    <row r="43" spans="2:6">
      <c r="B43" s="78"/>
      <c r="C43" s="5"/>
      <c r="D43" s="5"/>
      <c r="E43" s="5"/>
      <c r="F43" s="79"/>
    </row>
    <row r="44" spans="2:6">
      <c r="B44" s="169" t="s">
        <v>121</v>
      </c>
      <c r="C44" s="170"/>
      <c r="D44" s="170"/>
      <c r="E44" s="170"/>
      <c r="F44" s="171"/>
    </row>
    <row r="45" spans="2:6">
      <c r="B45" s="161" t="s">
        <v>122</v>
      </c>
      <c r="C45" s="162"/>
      <c r="D45" s="162"/>
      <c r="E45" s="162"/>
      <c r="F45" s="163"/>
    </row>
    <row r="46" spans="2:6">
      <c r="B46" s="161" t="s">
        <v>123</v>
      </c>
      <c r="C46" s="162"/>
      <c r="D46" s="162"/>
      <c r="E46" s="162"/>
      <c r="F46" s="163"/>
    </row>
    <row r="47" spans="2:6">
      <c r="B47" s="161" t="s">
        <v>124</v>
      </c>
      <c r="C47" s="162"/>
      <c r="D47" s="162"/>
      <c r="E47" s="162"/>
      <c r="F47" s="163"/>
    </row>
    <row r="48" spans="2:6">
      <c r="B48" s="80"/>
      <c r="C48" s="81"/>
      <c r="D48" s="81"/>
      <c r="E48" s="81"/>
      <c r="F48" s="82"/>
    </row>
    <row r="49" spans="1:8">
      <c r="B49" s="169" t="s">
        <v>125</v>
      </c>
      <c r="C49" s="170"/>
      <c r="D49" s="170"/>
      <c r="E49" s="170"/>
      <c r="F49" s="171"/>
    </row>
    <row r="50" spans="1:8">
      <c r="B50" s="161" t="s">
        <v>126</v>
      </c>
      <c r="C50" s="162"/>
      <c r="D50" s="162"/>
      <c r="E50" s="162"/>
      <c r="F50" s="163"/>
    </row>
    <row r="51" spans="1:8">
      <c r="B51" s="161" t="s">
        <v>127</v>
      </c>
      <c r="C51" s="162"/>
      <c r="D51" s="162"/>
      <c r="E51" s="162"/>
      <c r="F51" s="163"/>
    </row>
    <row r="52" spans="1:8">
      <c r="B52" s="161" t="s">
        <v>128</v>
      </c>
      <c r="C52" s="162"/>
      <c r="D52" s="162"/>
      <c r="E52" s="162"/>
      <c r="F52" s="163"/>
    </row>
    <row r="53" spans="1:8">
      <c r="B53" s="161" t="s">
        <v>129</v>
      </c>
      <c r="C53" s="162"/>
      <c r="D53" s="162"/>
      <c r="E53" s="162"/>
      <c r="F53" s="163"/>
    </row>
    <row r="54" spans="1:8" ht="31" customHeight="1">
      <c r="B54" s="164" t="s">
        <v>130</v>
      </c>
      <c r="C54" s="165"/>
      <c r="D54" s="165"/>
      <c r="E54" s="165"/>
      <c r="F54" s="166"/>
    </row>
    <row r="55" spans="1:8">
      <c r="B55" s="83"/>
      <c r="C55" s="84"/>
      <c r="D55" s="84"/>
      <c r="E55" s="84"/>
      <c r="F55" s="84"/>
    </row>
    <row r="56" spans="1:8">
      <c r="B56" s="167" t="s">
        <v>11</v>
      </c>
      <c r="C56" s="167"/>
      <c r="D56" s="167"/>
      <c r="E56" s="167"/>
      <c r="F56" s="167"/>
    </row>
    <row r="57" spans="1:8">
      <c r="A57" s="5"/>
      <c r="B57" s="168" t="s">
        <v>6</v>
      </c>
      <c r="C57" s="168"/>
      <c r="D57" s="168"/>
      <c r="E57" s="168"/>
      <c r="F57" s="168"/>
      <c r="G57" s="5"/>
      <c r="H57" s="5"/>
    </row>
    <row r="58" spans="1:8">
      <c r="A58" s="5"/>
      <c r="B58" s="85"/>
      <c r="C58" s="5"/>
      <c r="D58" s="5"/>
      <c r="E58" s="5"/>
      <c r="F58" s="5"/>
      <c r="G58" s="5"/>
      <c r="H58" s="5"/>
    </row>
    <row r="59" spans="1:8">
      <c r="A59" s="5"/>
      <c r="B59" s="86"/>
      <c r="C59" s="5"/>
      <c r="D59" s="5"/>
      <c r="E59" s="5"/>
      <c r="F59" s="5"/>
      <c r="G59" s="5"/>
      <c r="H59" s="5"/>
    </row>
    <row r="60" spans="1:8" ht="60" customHeight="1">
      <c r="A60" s="5"/>
      <c r="B60" s="157" t="s">
        <v>131</v>
      </c>
      <c r="C60" s="157"/>
      <c r="D60" s="157"/>
      <c r="E60" s="157"/>
      <c r="F60" s="157"/>
      <c r="G60" s="5"/>
      <c r="H60" s="5"/>
    </row>
    <row r="61" spans="1:8" ht="36">
      <c r="A61" s="5"/>
      <c r="B61" s="87" t="s">
        <v>132</v>
      </c>
      <c r="C61" s="158"/>
      <c r="D61" s="158"/>
      <c r="E61" s="87" t="s">
        <v>133</v>
      </c>
      <c r="F61" s="11"/>
      <c r="G61" s="5"/>
      <c r="H61" s="5"/>
    </row>
    <row r="62" spans="1:8" ht="26">
      <c r="A62" s="5"/>
      <c r="B62" s="73" t="s">
        <v>134</v>
      </c>
      <c r="C62" s="9"/>
      <c r="D62" s="73" t="s">
        <v>135</v>
      </c>
      <c r="E62" s="9"/>
      <c r="F62" s="9" t="s">
        <v>2</v>
      </c>
      <c r="G62" s="5"/>
      <c r="H62" s="5"/>
    </row>
    <row r="63" spans="1:8">
      <c r="A63" s="5"/>
      <c r="B63" s="159"/>
      <c r="C63" s="159"/>
      <c r="D63" s="159"/>
      <c r="E63" s="159"/>
      <c r="F63" s="159"/>
      <c r="G63" s="5"/>
      <c r="H63" s="5"/>
    </row>
    <row r="64" spans="1:8">
      <c r="A64" s="5"/>
      <c r="G64" s="71"/>
      <c r="H64" s="5"/>
    </row>
    <row r="65" spans="1:8">
      <c r="A65" s="5"/>
      <c r="G65" s="5"/>
      <c r="H65" s="5"/>
    </row>
    <row r="66" spans="1:8">
      <c r="A66" s="5"/>
      <c r="B66" s="5"/>
      <c r="C66" s="5"/>
      <c r="D66" s="5"/>
      <c r="E66" s="5"/>
      <c r="F66" s="5"/>
      <c r="G66" s="5"/>
      <c r="H66" s="5"/>
    </row>
  </sheetData>
  <sheetProtection password="E773" sheet="1" objects="1" scenarios="1" selectLockedCells="1"/>
  <mergeCells count="54">
    <mergeCell ref="B20:C20"/>
    <mergeCell ref="D20:E20"/>
    <mergeCell ref="B2:F2"/>
    <mergeCell ref="B3:F3"/>
    <mergeCell ref="B6:F6"/>
    <mergeCell ref="B7:F7"/>
    <mergeCell ref="E10:E11"/>
    <mergeCell ref="F10:F11"/>
    <mergeCell ref="E13:E14"/>
    <mergeCell ref="F13:F14"/>
    <mergeCell ref="B18:C18"/>
    <mergeCell ref="B19:C19"/>
    <mergeCell ref="D19:E19"/>
    <mergeCell ref="B28:C28"/>
    <mergeCell ref="D28:F28"/>
    <mergeCell ref="B21:C21"/>
    <mergeCell ref="D21:E21"/>
    <mergeCell ref="B22:C22"/>
    <mergeCell ref="D22:E22"/>
    <mergeCell ref="B23:C23"/>
    <mergeCell ref="D23:E23"/>
    <mergeCell ref="B24:C24"/>
    <mergeCell ref="D24:E24"/>
    <mergeCell ref="B26:C26"/>
    <mergeCell ref="B27:C27"/>
    <mergeCell ref="D27:F27"/>
    <mergeCell ref="B42:F42"/>
    <mergeCell ref="B29:C29"/>
    <mergeCell ref="D29:F29"/>
    <mergeCell ref="B30:C30"/>
    <mergeCell ref="D30:F30"/>
    <mergeCell ref="B31:C31"/>
    <mergeCell ref="D31:F31"/>
    <mergeCell ref="B32:C32"/>
    <mergeCell ref="D32:F32"/>
    <mergeCell ref="B33:F33"/>
    <mergeCell ref="B36:C36"/>
    <mergeCell ref="B38:C38"/>
    <mergeCell ref="B60:F60"/>
    <mergeCell ref="C61:D61"/>
    <mergeCell ref="B63:F63"/>
    <mergeCell ref="B37:C37"/>
    <mergeCell ref="B51:F51"/>
    <mergeCell ref="B52:F52"/>
    <mergeCell ref="B53:F53"/>
    <mergeCell ref="B54:F54"/>
    <mergeCell ref="B56:F56"/>
    <mergeCell ref="B57:F57"/>
    <mergeCell ref="B44:F44"/>
    <mergeCell ref="B45:F45"/>
    <mergeCell ref="B46:F46"/>
    <mergeCell ref="B47:F47"/>
    <mergeCell ref="B49:F49"/>
    <mergeCell ref="B50:F50"/>
  </mergeCells>
  <dataValidations count="3">
    <dataValidation type="list" allowBlank="1" showInputMessage="1" showErrorMessage="1" sqref="D28:F32">
      <formula1>"Computer recorder, Manual recorder, Competition marshall, Check-in"</formula1>
    </dataValidation>
    <dataValidation type="list" allowBlank="1" showInputMessage="1" showErrorMessage="1" sqref="F20:F24">
      <formula1>"Chair, Difficulty, Execution, Computer recorder, Manual recorder, Competition marshall, Check-in"</formula1>
    </dataValidation>
    <dataValidation type="list" allowBlank="1" showInputMessage="1" showErrorMessage="1" sqref="D20:E24">
      <formula1>"Club (L1), County (L2) ,Regional (L3), Zonal (L4), National (L5), International, Gymnastics Club, Gymnastics Regional"</formula1>
    </dataValidation>
  </dataValidations>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workbookViewId="0">
      <pane xSplit="6" ySplit="1" topLeftCell="G2" activePane="bottomRight" state="frozen"/>
      <selection pane="topRight" activeCell="G1" sqref="G1"/>
      <selection pane="bottomLeft" activeCell="A2" sqref="A2"/>
      <selection pane="bottomRight" activeCell="J7" sqref="J7"/>
    </sheetView>
  </sheetViews>
  <sheetFormatPr baseColWidth="10" defaultRowHeight="15" x14ac:dyDescent="0"/>
  <cols>
    <col min="7" max="7" width="15.5" bestFit="1" customWidth="1"/>
    <col min="8" max="8" width="17" bestFit="1" customWidth="1"/>
    <col min="9" max="15" width="18.1640625" bestFit="1" customWidth="1"/>
    <col min="16" max="22" width="19.6640625" bestFit="1" customWidth="1"/>
  </cols>
  <sheetData>
    <row r="1" spans="1:22">
      <c r="A1" t="s">
        <v>15</v>
      </c>
      <c r="D1" t="s">
        <v>18</v>
      </c>
      <c r="E1" t="s">
        <v>13</v>
      </c>
      <c r="F1" t="s">
        <v>19</v>
      </c>
      <c r="G1" t="s">
        <v>106</v>
      </c>
      <c r="H1" t="s">
        <v>105</v>
      </c>
      <c r="I1" t="s">
        <v>104</v>
      </c>
      <c r="J1" t="s">
        <v>103</v>
      </c>
      <c r="K1" t="s">
        <v>102</v>
      </c>
      <c r="L1" s="6" t="s">
        <v>101</v>
      </c>
      <c r="M1" s="6" t="s">
        <v>100</v>
      </c>
      <c r="N1" s="6" t="s">
        <v>99</v>
      </c>
      <c r="O1" s="6" t="s">
        <v>98</v>
      </c>
      <c r="P1" t="s">
        <v>107</v>
      </c>
      <c r="Q1" t="s">
        <v>108</v>
      </c>
      <c r="R1" t="s">
        <v>109</v>
      </c>
      <c r="S1" s="6" t="s">
        <v>110</v>
      </c>
      <c r="T1" s="6" t="s">
        <v>111</v>
      </c>
      <c r="U1" s="6" t="s">
        <v>112</v>
      </c>
      <c r="V1" s="6" t="s">
        <v>113</v>
      </c>
    </row>
    <row r="2" spans="1:22">
      <c r="A2" t="s">
        <v>16</v>
      </c>
      <c r="D2">
        <v>0</v>
      </c>
      <c r="E2" t="s">
        <v>15</v>
      </c>
      <c r="F2" t="str">
        <f>D2&amp;E2</f>
        <v>0M</v>
      </c>
      <c r="G2" s="2"/>
      <c r="H2" s="2"/>
    </row>
    <row r="3" spans="1:22">
      <c r="D3">
        <f>D2+1</f>
        <v>1</v>
      </c>
      <c r="E3" t="s">
        <v>15</v>
      </c>
      <c r="F3" t="str">
        <f t="shared" ref="F3:F66" si="0">D3&amp;E3</f>
        <v>1M</v>
      </c>
      <c r="G3" s="2"/>
      <c r="H3" s="2"/>
    </row>
    <row r="4" spans="1:22">
      <c r="A4" t="s">
        <v>17</v>
      </c>
      <c r="D4">
        <f t="shared" ref="D4:D67" si="1">D3+1</f>
        <v>2</v>
      </c>
      <c r="E4" t="s">
        <v>15</v>
      </c>
      <c r="F4" t="str">
        <f t="shared" si="0"/>
        <v>2M</v>
      </c>
      <c r="G4" s="2"/>
      <c r="H4" s="2"/>
    </row>
    <row r="5" spans="1:22">
      <c r="A5" s="16">
        <v>43100</v>
      </c>
      <c r="D5">
        <f t="shared" si="1"/>
        <v>3</v>
      </c>
      <c r="E5" t="s">
        <v>15</v>
      </c>
      <c r="F5" t="str">
        <f t="shared" si="0"/>
        <v>3M</v>
      </c>
      <c r="G5" s="2"/>
      <c r="H5" s="2"/>
    </row>
    <row r="6" spans="1:22">
      <c r="D6">
        <f t="shared" si="1"/>
        <v>4</v>
      </c>
      <c r="E6" t="s">
        <v>15</v>
      </c>
      <c r="F6" t="str">
        <f t="shared" si="0"/>
        <v>4M</v>
      </c>
      <c r="G6" s="2"/>
      <c r="H6" s="2"/>
    </row>
    <row r="7" spans="1:22">
      <c r="D7">
        <f t="shared" si="1"/>
        <v>5</v>
      </c>
      <c r="E7" t="s">
        <v>15</v>
      </c>
      <c r="F7" t="str">
        <f t="shared" si="0"/>
        <v>5M</v>
      </c>
      <c r="G7" s="2" t="str">
        <f>G$1 &amp; " U15 Boys"</f>
        <v>TRI TPD U15 Boys</v>
      </c>
      <c r="H7" s="2" t="str">
        <f>H$1&amp;" 5-6 "&amp;IF($E7="M","Boys","Girls")</f>
        <v>TRI CDP 5-6 Boys</v>
      </c>
      <c r="I7" s="2" t="str">
        <f>I$1&amp;" 5-6 "&amp;IF($E7="M","Boys","Girls")</f>
        <v>TRI NDP1 5-6 Boys</v>
      </c>
      <c r="J7" s="2" t="str">
        <f>J$1&amp;" 5-6 "&amp;IF($E7="M","Boys","Girls")</f>
        <v>TRI NDP2 5-6 Boys</v>
      </c>
      <c r="P7" s="2" t="str">
        <f>P$1&amp;" 5-6 "&amp;IF($E7="M","Boys","Girls")</f>
        <v>DMT NDP1 5-6 Boys</v>
      </c>
      <c r="Q7" s="2" t="str">
        <f>Q$1&amp;" 5-6 "&amp;IF($E7="M","Boys","Girls")</f>
        <v>DMT NDP2 5-6 Boys</v>
      </c>
    </row>
    <row r="8" spans="1:22">
      <c r="D8">
        <f t="shared" si="1"/>
        <v>6</v>
      </c>
      <c r="E8" t="s">
        <v>15</v>
      </c>
      <c r="F8" t="str">
        <f t="shared" si="0"/>
        <v>6M</v>
      </c>
      <c r="G8" s="2" t="str">
        <f>G$1 &amp; " U15 Boys"</f>
        <v>TRI TPD U15 Boys</v>
      </c>
      <c r="H8" s="2" t="str">
        <f t="shared" ref="H8:J8" si="2">H$1&amp;" 5-6 "&amp;IF($E8="M","Boys","Girls")</f>
        <v>TRI CDP 5-6 Boys</v>
      </c>
      <c r="I8" s="2" t="str">
        <f t="shared" si="2"/>
        <v>TRI NDP1 5-6 Boys</v>
      </c>
      <c r="J8" s="2" t="str">
        <f t="shared" si="2"/>
        <v>TRI NDP2 5-6 Boys</v>
      </c>
      <c r="K8" s="2"/>
      <c r="P8" s="2" t="str">
        <f t="shared" ref="P8:Q8" si="3">P$1&amp;" 5-6 "&amp;IF($E8="M","Boys","Girls")</f>
        <v>DMT NDP1 5-6 Boys</v>
      </c>
      <c r="Q8" s="2" t="str">
        <f t="shared" si="3"/>
        <v>DMT NDP2 5-6 Boys</v>
      </c>
      <c r="R8" s="2"/>
    </row>
    <row r="9" spans="1:22">
      <c r="D9">
        <f t="shared" si="1"/>
        <v>7</v>
      </c>
      <c r="E9" t="s">
        <v>15</v>
      </c>
      <c r="F9" t="str">
        <f t="shared" si="0"/>
        <v>7M</v>
      </c>
      <c r="G9" s="2" t="str">
        <f t="shared" ref="G9:G16" si="4">G$1 &amp; " U15 Boys"</f>
        <v>TRI TPD U15 Boys</v>
      </c>
      <c r="H9" s="2" t="str">
        <f>H$1&amp;" 7-8 "&amp;IF($E9="M","Boys","Girls")</f>
        <v>TRI CDP 7-8 Boys</v>
      </c>
      <c r="I9" s="2" t="str">
        <f>I$1&amp;" 7-8 "&amp;IF($E9="M","Boys","Girls")</f>
        <v>TRI NDP1 7-8 Boys</v>
      </c>
      <c r="J9" s="2" t="str">
        <f>J$1&amp;" 7-8 "&amp;IF($E9="M","Boys","Girls")</f>
        <v>TRI NDP2 7-8 Boys</v>
      </c>
      <c r="K9" s="2" t="str">
        <f>K$1&amp;" 7-8 "&amp;IF($E9="M","Boys","Girls")</f>
        <v>TRI NDP3 7-8 Boys</v>
      </c>
      <c r="L9" s="2" t="str">
        <f>L$1&amp;" 7-8 "&amp;IF($E9="M","Boys","Girls")</f>
        <v>TRI NDP4 7-8 Boys</v>
      </c>
      <c r="P9" s="2" t="str">
        <f>P$1&amp;" 7-8 "&amp;IF($E9="M","Boys","Girls")</f>
        <v>DMT NDP1 7-8 Boys</v>
      </c>
      <c r="Q9" s="2" t="str">
        <f>Q$1&amp;" 7-8 "&amp;IF($E9="M","Boys","Girls")</f>
        <v>DMT NDP2 7-8 Boys</v>
      </c>
      <c r="R9" s="2" t="str">
        <f>R$1&amp;" 7-8 "&amp;IF($E9="M","Boys","Girls")</f>
        <v>DMT NDP3 7-8 Boys</v>
      </c>
      <c r="S9" s="2" t="str">
        <f>S$1&amp;" 7-8 "&amp;IF($E9="M","Boys","Girls")</f>
        <v>DMT NDP4 7-8 Boys</v>
      </c>
    </row>
    <row r="10" spans="1:22">
      <c r="D10">
        <f t="shared" si="1"/>
        <v>8</v>
      </c>
      <c r="E10" t="s">
        <v>15</v>
      </c>
      <c r="F10" t="str">
        <f t="shared" si="0"/>
        <v>8M</v>
      </c>
      <c r="G10" s="2" t="str">
        <f t="shared" si="4"/>
        <v>TRI TPD U15 Boys</v>
      </c>
      <c r="H10" s="2" t="str">
        <f t="shared" ref="H10:L10" si="5">H$1&amp;" 7-8 "&amp;IF($E10="M","Boys","Girls")</f>
        <v>TRI CDP 7-8 Boys</v>
      </c>
      <c r="I10" s="2" t="str">
        <f t="shared" si="5"/>
        <v>TRI NDP1 7-8 Boys</v>
      </c>
      <c r="J10" s="2" t="str">
        <f t="shared" si="5"/>
        <v>TRI NDP2 7-8 Boys</v>
      </c>
      <c r="K10" s="2" t="str">
        <f t="shared" si="5"/>
        <v>TRI NDP3 7-8 Boys</v>
      </c>
      <c r="L10" s="2" t="str">
        <f t="shared" si="5"/>
        <v>TRI NDP4 7-8 Boys</v>
      </c>
      <c r="P10" s="2" t="str">
        <f t="shared" ref="P10:S10" si="6">P$1&amp;" 7-8 "&amp;IF($E10="M","Boys","Girls")</f>
        <v>DMT NDP1 7-8 Boys</v>
      </c>
      <c r="Q10" s="2" t="str">
        <f t="shared" si="6"/>
        <v>DMT NDP2 7-8 Boys</v>
      </c>
      <c r="R10" s="2" t="str">
        <f t="shared" si="6"/>
        <v>DMT NDP3 7-8 Boys</v>
      </c>
      <c r="S10" s="2" t="str">
        <f t="shared" si="6"/>
        <v>DMT NDP4 7-8 Boys</v>
      </c>
    </row>
    <row r="11" spans="1:22">
      <c r="D11">
        <f t="shared" si="1"/>
        <v>9</v>
      </c>
      <c r="E11" t="s">
        <v>15</v>
      </c>
      <c r="F11" t="str">
        <f t="shared" si="0"/>
        <v>9M</v>
      </c>
      <c r="G11" s="2" t="str">
        <f t="shared" si="4"/>
        <v>TRI TPD U15 Boys</v>
      </c>
      <c r="H11" s="2" t="str">
        <f>H$1&amp;" 9-10 "&amp;IF($E11="M","Boys","Girls")</f>
        <v>TRI CDP 9-10 Boys</v>
      </c>
      <c r="I11" s="2" t="str">
        <f>I$1&amp;" 9-10 "&amp;IF($E11="M","Boys","Girls")</f>
        <v>TRI NDP1 9-10 Boys</v>
      </c>
      <c r="J11" s="2" t="str">
        <f>J$1&amp;" 9-10 "&amp;IF($E11="M","Boys","Girls")</f>
        <v>TRI NDP2 9-10 Boys</v>
      </c>
      <c r="K11" s="2" t="str">
        <f>K$1&amp;" 9-10 "&amp;IF($E11="M","Boys","Girls")</f>
        <v>TRI NDP3 9-10 Boys</v>
      </c>
      <c r="L11" s="2" t="str">
        <f>L$1&amp;" 9-10 "&amp;IF($E11="M","Boys","Girls")</f>
        <v>TRI NDP4 9-10 Boys</v>
      </c>
      <c r="M11" s="2" t="str">
        <f t="shared" ref="M11" si="7">M$1&amp;" 9-10 "&amp;IF($E11="M","Boys","Girls")</f>
        <v>TRI NDP5 9-10 Boys</v>
      </c>
      <c r="N11" s="2" t="str">
        <f>N$1&amp;" 9-12 "&amp;IF($E11="M","Boys","Girls")</f>
        <v>TRI NDP6 9-12 Boys</v>
      </c>
      <c r="P11" s="2" t="str">
        <f>P$1&amp;" 9-10 "&amp;IF($E11="M","Boys","Girls")</f>
        <v>DMT NDP1 9-10 Boys</v>
      </c>
      <c r="Q11" s="2" t="str">
        <f>Q$1&amp;" 9-10 "&amp;IF($E11="M","Boys","Girls")</f>
        <v>DMT NDP2 9-10 Boys</v>
      </c>
      <c r="R11" s="2" t="str">
        <f>R$1&amp;" 9-10 "&amp;IF($E11="M","Boys","Girls")</f>
        <v>DMT NDP3 9-10 Boys</v>
      </c>
      <c r="S11" s="2" t="str">
        <f>S$1&amp;" 9-10 "&amp;IF($E11="M","Boys","Girls")</f>
        <v>DMT NDP4 9-10 Boys</v>
      </c>
      <c r="T11" s="2" t="str">
        <f t="shared" ref="T11" si="8">T$1&amp;" 9-10 "&amp;IF($E11="M","Boys","Girls")</f>
        <v>DMT NDP5 9-10 Boys</v>
      </c>
      <c r="U11" s="2" t="str">
        <f>U$1&amp;" U13 "&amp;IF($E11="M","Boys","Girls")</f>
        <v>DMT NDP6 U13 Boys</v>
      </c>
      <c r="V11" s="2"/>
    </row>
    <row r="12" spans="1:22">
      <c r="D12">
        <f t="shared" si="1"/>
        <v>10</v>
      </c>
      <c r="E12" t="s">
        <v>15</v>
      </c>
      <c r="F12" t="str">
        <f t="shared" si="0"/>
        <v>10M</v>
      </c>
      <c r="G12" s="2" t="str">
        <f t="shared" si="4"/>
        <v>TRI TPD U15 Boys</v>
      </c>
      <c r="H12" s="2" t="str">
        <f t="shared" ref="H12:T12" si="9">H$1&amp;" 9-10 "&amp;IF($E12="M","Boys","Girls")</f>
        <v>TRI CDP 9-10 Boys</v>
      </c>
      <c r="I12" s="2" t="str">
        <f t="shared" si="9"/>
        <v>TRI NDP1 9-10 Boys</v>
      </c>
      <c r="J12" s="2" t="str">
        <f t="shared" si="9"/>
        <v>TRI NDP2 9-10 Boys</v>
      </c>
      <c r="K12" s="2" t="str">
        <f t="shared" si="9"/>
        <v>TRI NDP3 9-10 Boys</v>
      </c>
      <c r="L12" s="2" t="str">
        <f t="shared" si="9"/>
        <v>TRI NDP4 9-10 Boys</v>
      </c>
      <c r="M12" s="2" t="str">
        <f t="shared" si="9"/>
        <v>TRI NDP5 9-10 Boys</v>
      </c>
      <c r="N12" s="2" t="str">
        <f t="shared" ref="N12:N14" si="10">N$1&amp;" 9-12 "&amp;IF($E12="M","Boys","Girls")</f>
        <v>TRI NDP6 9-12 Boys</v>
      </c>
      <c r="P12" s="2" t="str">
        <f t="shared" si="9"/>
        <v>DMT NDP1 9-10 Boys</v>
      </c>
      <c r="Q12" s="2" t="str">
        <f t="shared" si="9"/>
        <v>DMT NDP2 9-10 Boys</v>
      </c>
      <c r="R12" s="2" t="str">
        <f t="shared" si="9"/>
        <v>DMT NDP3 9-10 Boys</v>
      </c>
      <c r="S12" s="2" t="str">
        <f t="shared" si="9"/>
        <v>DMT NDP4 9-10 Boys</v>
      </c>
      <c r="T12" s="2" t="str">
        <f t="shared" si="9"/>
        <v>DMT NDP5 9-10 Boys</v>
      </c>
      <c r="U12" s="2" t="str">
        <f t="shared" ref="U12:U14" si="11">U$1&amp;" U13 "&amp;IF($E12="M","Boys","Girls")</f>
        <v>DMT NDP6 U13 Boys</v>
      </c>
      <c r="V12" s="2"/>
    </row>
    <row r="13" spans="1:22">
      <c r="D13">
        <f t="shared" si="1"/>
        <v>11</v>
      </c>
      <c r="E13" t="s">
        <v>15</v>
      </c>
      <c r="F13" t="str">
        <f t="shared" si="0"/>
        <v>11M</v>
      </c>
      <c r="G13" s="2" t="str">
        <f t="shared" si="4"/>
        <v>TRI TPD U15 Boys</v>
      </c>
      <c r="H13" s="2" t="str">
        <f>H$1&amp;" 11-12 "&amp;IF($E13="M","Boys","Girls")</f>
        <v>TRI CDP 11-12 Boys</v>
      </c>
      <c r="I13" s="2" t="str">
        <f>I$1&amp;" 11-12 "&amp;IF($E13="M","Boys","Girls")</f>
        <v>TRI NDP1 11-12 Boys</v>
      </c>
      <c r="J13" s="2" t="str">
        <f>J$1&amp;" 11-12 "&amp;IF($E13="M","Boys","Girls")</f>
        <v>TRI NDP2 11-12 Boys</v>
      </c>
      <c r="K13" s="2" t="str">
        <f>K$1&amp;" 11-12 "&amp;IF($E13="M","Boys","Girls")</f>
        <v>TRI NDP3 11-12 Boys</v>
      </c>
      <c r="L13" s="2" t="str">
        <f>L$1&amp;" 11-12 "&amp;IF($E13="M","Boys","Girls")</f>
        <v>TRI NDP4 11-12 Boys</v>
      </c>
      <c r="M13" s="2" t="str">
        <f t="shared" ref="M13" si="12">M$1&amp;" 11-12 "&amp;IF($E13="M","Boys","Girls")</f>
        <v>TRI NDP5 11-12 Boys</v>
      </c>
      <c r="N13" s="2" t="str">
        <f t="shared" si="10"/>
        <v>TRI NDP6 9-12 Boys</v>
      </c>
      <c r="O13" s="2" t="str">
        <f>O$1&amp;" 11-14 "&amp;IF($E13="M","Boys","Girls")</f>
        <v>TRI NDP7 11-14 Boys</v>
      </c>
      <c r="P13" s="2" t="str">
        <f>P$1&amp;" 11-12 "&amp;IF($E13="M","Boys","Girls")</f>
        <v>DMT NDP1 11-12 Boys</v>
      </c>
      <c r="Q13" s="2" t="str">
        <f>Q$1&amp;" 11-12 "&amp;IF($E13="M","Boys","Girls")</f>
        <v>DMT NDP2 11-12 Boys</v>
      </c>
      <c r="R13" s="2" t="str">
        <f>R$1&amp;" 11-12 "&amp;IF($E13="M","Boys","Girls")</f>
        <v>DMT NDP3 11-12 Boys</v>
      </c>
      <c r="S13" s="2" t="str">
        <f>S$1&amp;" 11-12 "&amp;IF($E13="M","Boys","Girls")</f>
        <v>DMT NDP4 11-12 Boys</v>
      </c>
      <c r="T13" s="2" t="str">
        <f t="shared" ref="T13" si="13">T$1&amp;" 11-12 "&amp;IF($E13="M","Boys","Girls")</f>
        <v>DMT NDP5 11-12 Boys</v>
      </c>
      <c r="U13" s="2" t="str">
        <f t="shared" si="11"/>
        <v>DMT NDP6 U13 Boys</v>
      </c>
      <c r="V13" s="2" t="str">
        <f t="shared" ref="V13" si="14">V$1&amp;" U15 "&amp;IF($E13="M","Boys","Girls")</f>
        <v>DMT NDP7 U15 Boys</v>
      </c>
    </row>
    <row r="14" spans="1:22">
      <c r="D14">
        <f t="shared" si="1"/>
        <v>12</v>
      </c>
      <c r="E14" t="s">
        <v>15</v>
      </c>
      <c r="F14" t="str">
        <f t="shared" si="0"/>
        <v>12M</v>
      </c>
      <c r="G14" s="2" t="str">
        <f t="shared" si="4"/>
        <v>TRI TPD U15 Boys</v>
      </c>
      <c r="H14" s="2" t="str">
        <f t="shared" ref="H14:T14" si="15">H$1&amp;" 11-12 "&amp;IF($E14="M","Boys","Girls")</f>
        <v>TRI CDP 11-12 Boys</v>
      </c>
      <c r="I14" s="2" t="str">
        <f t="shared" si="15"/>
        <v>TRI NDP1 11-12 Boys</v>
      </c>
      <c r="J14" s="2" t="str">
        <f t="shared" si="15"/>
        <v>TRI NDP2 11-12 Boys</v>
      </c>
      <c r="K14" s="2" t="str">
        <f t="shared" si="15"/>
        <v>TRI NDP3 11-12 Boys</v>
      </c>
      <c r="L14" s="2" t="str">
        <f t="shared" si="15"/>
        <v>TRI NDP4 11-12 Boys</v>
      </c>
      <c r="M14" s="2" t="str">
        <f t="shared" si="15"/>
        <v>TRI NDP5 11-12 Boys</v>
      </c>
      <c r="N14" s="2" t="str">
        <f t="shared" si="10"/>
        <v>TRI NDP6 9-12 Boys</v>
      </c>
      <c r="O14" s="2" t="str">
        <f t="shared" ref="O14:O16" si="16">O$1&amp;" 11-14 "&amp;IF($E14="M","Boys","Girls")</f>
        <v>TRI NDP7 11-14 Boys</v>
      </c>
      <c r="P14" s="2" t="str">
        <f t="shared" si="15"/>
        <v>DMT NDP1 11-12 Boys</v>
      </c>
      <c r="Q14" s="2" t="str">
        <f t="shared" si="15"/>
        <v>DMT NDP2 11-12 Boys</v>
      </c>
      <c r="R14" s="2" t="str">
        <f t="shared" si="15"/>
        <v>DMT NDP3 11-12 Boys</v>
      </c>
      <c r="S14" s="2" t="str">
        <f t="shared" si="15"/>
        <v>DMT NDP4 11-12 Boys</v>
      </c>
      <c r="T14" s="2" t="str">
        <f t="shared" si="15"/>
        <v>DMT NDP5 11-12 Boys</v>
      </c>
      <c r="U14" s="2" t="str">
        <f t="shared" si="11"/>
        <v>DMT NDP6 U13 Boys</v>
      </c>
      <c r="V14" s="2" t="str">
        <f>V$1&amp;" U15 "&amp;IF($E14="M","Boys","Girls")</f>
        <v>DMT NDP7 U15 Boys</v>
      </c>
    </row>
    <row r="15" spans="1:22">
      <c r="D15">
        <f t="shared" si="1"/>
        <v>13</v>
      </c>
      <c r="E15" t="s">
        <v>15</v>
      </c>
      <c r="F15" t="str">
        <f t="shared" si="0"/>
        <v>13M</v>
      </c>
      <c r="G15" s="2" t="str">
        <f t="shared" si="4"/>
        <v>TRI TPD U15 Boys</v>
      </c>
      <c r="H15" s="2" t="str">
        <f>H$1&amp;" 13+ "&amp;IF($E15="M","Boys","Girls")</f>
        <v>TRI CDP 13+ Boys</v>
      </c>
      <c r="I15" s="2" t="str">
        <f>I$1&amp;" 13+ "&amp;IF($E15="M","Boys","Girls")</f>
        <v>TRI NDP1 13+ Boys</v>
      </c>
      <c r="J15" s="2" t="str">
        <f>J$1&amp;" 13+ "&amp;IF($E15="M","Boys","Girls")</f>
        <v>TRI NDP2 13+ Boys</v>
      </c>
      <c r="K15" s="2" t="str">
        <f>K$1&amp;" 13+ "&amp;IF($E15="M","Boys","Girls")</f>
        <v>TRI NDP3 13+ Boys</v>
      </c>
      <c r="L15" s="2" t="str">
        <f>L$1&amp;" 13+ "&amp;IF($E15="M","Boys","Girls")</f>
        <v>TRI NDP4 13+ Boys</v>
      </c>
      <c r="M15" s="2" t="str">
        <f>M$1&amp;" 13-14 "&amp;IF($E15="M","Boys","Girls")</f>
        <v>TRI NDP5 13-14 Boys</v>
      </c>
      <c r="N15" s="2" t="str">
        <f>N$1&amp;" 13-14 "&amp;IF($E15="M","Boys","Girls")</f>
        <v>TRI NDP6 13-14 Boys</v>
      </c>
      <c r="O15" s="2" t="str">
        <f t="shared" si="16"/>
        <v>TRI NDP7 11-14 Boys</v>
      </c>
      <c r="P15" s="2" t="str">
        <f>P$1&amp;" 13+ "&amp;IF($E15="M","Boys","Girls")</f>
        <v>DMT NDP1 13+ Boys</v>
      </c>
      <c r="Q15" s="2" t="str">
        <f>Q$1&amp;" 13+ "&amp;IF($E15="M","Boys","Girls")</f>
        <v>DMT NDP2 13+ Boys</v>
      </c>
      <c r="R15" s="2" t="str">
        <f>R$1&amp;" 13+ "&amp;IF($E15="M","Boys","Girls")</f>
        <v>DMT NDP3 13+ Boys</v>
      </c>
      <c r="S15" s="2" t="str">
        <f>S$1&amp;" 13+ "&amp;IF($E15="M","Boys","Girls")</f>
        <v>DMT NDP4 13+ Boys</v>
      </c>
      <c r="T15" s="2" t="str">
        <f>T$1&amp;" 13-14 "&amp;IF($E15="M","Boys","Girls")</f>
        <v>DMT NDP5 13-14 Boys</v>
      </c>
      <c r="U15" s="2" t="str">
        <f>U$1&amp;" 13-14 "&amp;IF($E15="M","Boys","Girls")</f>
        <v>DMT NDP6 13-14 Boys</v>
      </c>
      <c r="V15" s="2" t="str">
        <f t="shared" ref="V15:V16" si="17">V$1&amp;" 11-14 "&amp;IF($E15="M","Boys","Girls")</f>
        <v>DMT NDP7 11-14 Boys</v>
      </c>
    </row>
    <row r="16" spans="1:22">
      <c r="D16">
        <f t="shared" si="1"/>
        <v>14</v>
      </c>
      <c r="E16" t="s">
        <v>15</v>
      </c>
      <c r="F16" t="str">
        <f t="shared" si="0"/>
        <v>14M</v>
      </c>
      <c r="G16" s="2" t="str">
        <f t="shared" si="4"/>
        <v>TRI TPD U15 Boys</v>
      </c>
      <c r="H16" s="2" t="str">
        <f t="shared" ref="H16:S31" si="18">H$1&amp;" 13+ "&amp;IF($E16="M","Boys","Girls")</f>
        <v>TRI CDP 13+ Boys</v>
      </c>
      <c r="I16" s="2" t="str">
        <f t="shared" si="18"/>
        <v>TRI NDP1 13+ Boys</v>
      </c>
      <c r="J16" s="2" t="str">
        <f t="shared" si="18"/>
        <v>TRI NDP2 13+ Boys</v>
      </c>
      <c r="K16" s="2" t="str">
        <f t="shared" si="18"/>
        <v>TRI NDP3 13+ Boys</v>
      </c>
      <c r="L16" s="2" t="str">
        <f t="shared" si="18"/>
        <v>TRI NDP4 13+ Boys</v>
      </c>
      <c r="M16" s="2" t="str">
        <f>M$1&amp;" 13-14 "&amp;IF($E16="M","Boys","Girls")</f>
        <v>TRI NDP5 13-14 Boys</v>
      </c>
      <c r="N16" s="2" t="str">
        <f t="shared" ref="N16" si="19">N$1&amp;" 13-14 "&amp;IF($E16="M","Boys","Girls")</f>
        <v>TRI NDP6 13-14 Boys</v>
      </c>
      <c r="O16" s="2" t="str">
        <f t="shared" si="16"/>
        <v>TRI NDP7 11-14 Boys</v>
      </c>
      <c r="P16" s="2" t="str">
        <f t="shared" si="18"/>
        <v>DMT NDP1 13+ Boys</v>
      </c>
      <c r="Q16" s="2" t="str">
        <f t="shared" si="18"/>
        <v>DMT NDP2 13+ Boys</v>
      </c>
      <c r="R16" s="2" t="str">
        <f t="shared" si="18"/>
        <v>DMT NDP3 13+ Boys</v>
      </c>
      <c r="S16" s="2" t="str">
        <f t="shared" si="18"/>
        <v>DMT NDP4 13+ Boys</v>
      </c>
      <c r="T16" s="2" t="str">
        <f>T$1&amp;" 13-14 "&amp;IF($E16="M","Boys","Girls")</f>
        <v>DMT NDP5 13-14 Boys</v>
      </c>
      <c r="U16" s="2" t="str">
        <f t="shared" ref="U16" si="20">U$1&amp;" 13-14 "&amp;IF($E16="M","Boys","Girls")</f>
        <v>DMT NDP6 13-14 Boys</v>
      </c>
      <c r="V16" s="2" t="str">
        <f t="shared" si="17"/>
        <v>DMT NDP7 11-14 Boys</v>
      </c>
    </row>
    <row r="17" spans="4:22">
      <c r="D17">
        <f t="shared" si="1"/>
        <v>15</v>
      </c>
      <c r="E17" t="s">
        <v>15</v>
      </c>
      <c r="F17" t="str">
        <f t="shared" si="0"/>
        <v>15M</v>
      </c>
      <c r="G17" s="2" t="str">
        <f>G$1 &amp; " 15+ Boys"</f>
        <v>TRI TPD 15+ Boys</v>
      </c>
      <c r="H17" s="2" t="str">
        <f t="shared" si="18"/>
        <v>TRI CDP 13+ Boys</v>
      </c>
      <c r="I17" s="2" t="str">
        <f t="shared" si="18"/>
        <v>TRI NDP1 13+ Boys</v>
      </c>
      <c r="J17" s="2" t="str">
        <f t="shared" si="18"/>
        <v>TRI NDP2 13+ Boys</v>
      </c>
      <c r="K17" s="2" t="str">
        <f t="shared" si="18"/>
        <v>TRI NDP3 13+ Boys</v>
      </c>
      <c r="L17" s="2" t="str">
        <f t="shared" si="18"/>
        <v>TRI NDP4 13+ Boys</v>
      </c>
      <c r="M17" s="2" t="str">
        <f>M$1&amp;" 15+ "&amp;IF($E17="M","Boys","Girls")</f>
        <v>TRI NDP5 15+ Boys</v>
      </c>
      <c r="N17" s="2" t="str">
        <f>N$1&amp;" 15-16 "&amp;IF($E17="M","Boys","Girls")</f>
        <v>TRI NDP6 15-16 Boys</v>
      </c>
      <c r="O17" s="2" t="str">
        <f>O$1&amp;" 15-16 "&amp;IF($E17="M","Boys","Girls")</f>
        <v>TRI NDP7 15-16 Boys</v>
      </c>
      <c r="P17" s="2" t="str">
        <f t="shared" si="18"/>
        <v>DMT NDP1 13+ Boys</v>
      </c>
      <c r="Q17" s="2" t="str">
        <f t="shared" si="18"/>
        <v>DMT NDP2 13+ Boys</v>
      </c>
      <c r="R17" s="2" t="str">
        <f t="shared" si="18"/>
        <v>DMT NDP3 13+ Boys</v>
      </c>
      <c r="S17" s="2" t="str">
        <f t="shared" si="18"/>
        <v>DMT NDP4 13+ Boys</v>
      </c>
      <c r="T17" s="2" t="str">
        <f>T$1&amp;" 15+ "&amp;IF($E17="M","Boys","Girls")</f>
        <v>DMT NDP5 15+ Boys</v>
      </c>
      <c r="U17" s="2" t="str">
        <f>U$1&amp;" 15-16 "&amp;IF($E17="M","Boys","Girls")</f>
        <v>DMT NDP6 15-16 Boys</v>
      </c>
      <c r="V17" s="2" t="str">
        <f>V$1&amp;" 15-16 "&amp;IF($E17="M","Boys","Girls")</f>
        <v>DMT NDP7 15-16 Boys</v>
      </c>
    </row>
    <row r="18" spans="4:22">
      <c r="D18">
        <f t="shared" si="1"/>
        <v>16</v>
      </c>
      <c r="E18" t="s">
        <v>15</v>
      </c>
      <c r="F18" t="str">
        <f t="shared" si="0"/>
        <v>16M</v>
      </c>
      <c r="G18" s="2" t="str">
        <f t="shared" ref="G18:G67" si="21">G$1 &amp; " 15+ Boys"</f>
        <v>TRI TPD 15+ Boys</v>
      </c>
      <c r="H18" s="2" t="str">
        <f t="shared" si="18"/>
        <v>TRI CDP 13+ Boys</v>
      </c>
      <c r="I18" s="2" t="str">
        <f t="shared" si="18"/>
        <v>TRI NDP1 13+ Boys</v>
      </c>
      <c r="J18" s="2" t="str">
        <f t="shared" si="18"/>
        <v>TRI NDP2 13+ Boys</v>
      </c>
      <c r="K18" s="2" t="str">
        <f t="shared" si="18"/>
        <v>TRI NDP3 13+ Boys</v>
      </c>
      <c r="L18" s="2" t="str">
        <f t="shared" si="18"/>
        <v>TRI NDP4 13+ Boys</v>
      </c>
      <c r="M18" s="2" t="str">
        <f t="shared" ref="M18:M33" si="22">M$1&amp;" 15+ "&amp;IF($E18="M","Boys","Girls")</f>
        <v>TRI NDP5 15+ Boys</v>
      </c>
      <c r="N18" s="2" t="str">
        <f t="shared" ref="N18:O18" si="23">N$1&amp;" 15-16 "&amp;IF($E18="M","Boys","Girls")</f>
        <v>TRI NDP6 15-16 Boys</v>
      </c>
      <c r="O18" s="2" t="str">
        <f t="shared" si="23"/>
        <v>TRI NDP7 15-16 Boys</v>
      </c>
      <c r="P18" s="2" t="str">
        <f t="shared" si="18"/>
        <v>DMT NDP1 13+ Boys</v>
      </c>
      <c r="Q18" s="2" t="str">
        <f t="shared" si="18"/>
        <v>DMT NDP2 13+ Boys</v>
      </c>
      <c r="R18" s="2" t="str">
        <f t="shared" si="18"/>
        <v>DMT NDP3 13+ Boys</v>
      </c>
      <c r="S18" s="2" t="str">
        <f t="shared" si="18"/>
        <v>DMT NDP4 13+ Boys</v>
      </c>
      <c r="T18" s="2" t="str">
        <f t="shared" ref="T18:T33" si="24">T$1&amp;" 15+ "&amp;IF($E18="M","Boys","Girls")</f>
        <v>DMT NDP5 15+ Boys</v>
      </c>
      <c r="U18" s="2" t="str">
        <f t="shared" ref="U18:V18" si="25">U$1&amp;" 15-16 "&amp;IF($E18="M","Boys","Girls")</f>
        <v>DMT NDP6 15-16 Boys</v>
      </c>
      <c r="V18" s="2" t="str">
        <f t="shared" si="25"/>
        <v>DMT NDP7 15-16 Boys</v>
      </c>
    </row>
    <row r="19" spans="4:22">
      <c r="D19">
        <f t="shared" si="1"/>
        <v>17</v>
      </c>
      <c r="E19" t="s">
        <v>15</v>
      </c>
      <c r="F19" t="str">
        <f t="shared" si="0"/>
        <v>17M</v>
      </c>
      <c r="G19" s="2" t="str">
        <f t="shared" si="21"/>
        <v>TRI TPD 15+ Boys</v>
      </c>
      <c r="H19" s="2" t="str">
        <f t="shared" si="18"/>
        <v>TRI CDP 13+ Boys</v>
      </c>
      <c r="I19" s="2" t="str">
        <f t="shared" si="18"/>
        <v>TRI NDP1 13+ Boys</v>
      </c>
      <c r="J19" s="2" t="str">
        <f t="shared" si="18"/>
        <v>TRI NDP2 13+ Boys</v>
      </c>
      <c r="K19" s="2" t="str">
        <f t="shared" si="18"/>
        <v>TRI NDP3 13+ Boys</v>
      </c>
      <c r="L19" s="2" t="str">
        <f t="shared" si="18"/>
        <v>TRI NDP4 13+ Boys</v>
      </c>
      <c r="M19" s="2" t="str">
        <f t="shared" si="22"/>
        <v>TRI NDP5 15+ Boys</v>
      </c>
      <c r="N19" s="2" t="str">
        <f>N$1&amp;" 17+ "&amp;IF($E19="M","Boys","Girls")</f>
        <v>TRI NDP6 17+ Boys</v>
      </c>
      <c r="O19" s="2" t="str">
        <f>O$1&amp;" 17+ "&amp;IF($E19="M","Boys","Girls")</f>
        <v>TRI NDP7 17+ Boys</v>
      </c>
      <c r="P19" s="2" t="str">
        <f t="shared" si="18"/>
        <v>DMT NDP1 13+ Boys</v>
      </c>
      <c r="Q19" s="2" t="str">
        <f t="shared" si="18"/>
        <v>DMT NDP2 13+ Boys</v>
      </c>
      <c r="R19" s="2" t="str">
        <f t="shared" si="18"/>
        <v>DMT NDP3 13+ Boys</v>
      </c>
      <c r="S19" s="2" t="str">
        <f t="shared" si="18"/>
        <v>DMT NDP4 13+ Boys</v>
      </c>
      <c r="T19" s="2" t="str">
        <f t="shared" si="24"/>
        <v>DMT NDP5 15+ Boys</v>
      </c>
      <c r="U19" s="2" t="str">
        <f>U$1&amp;" 17+ "&amp;IF($E19="M","Boys","Girls")</f>
        <v>DMT NDP6 17+ Boys</v>
      </c>
      <c r="V19" s="2" t="str">
        <f>V$1&amp;" 17+ "&amp;IF($E19="M","Boys","Girls")</f>
        <v>DMT NDP7 17+ Boys</v>
      </c>
    </row>
    <row r="20" spans="4:22">
      <c r="D20">
        <f t="shared" si="1"/>
        <v>18</v>
      </c>
      <c r="E20" t="s">
        <v>15</v>
      </c>
      <c r="F20" t="str">
        <f t="shared" si="0"/>
        <v>18M</v>
      </c>
      <c r="G20" s="2" t="str">
        <f t="shared" si="21"/>
        <v>TRI TPD 15+ Boys</v>
      </c>
      <c r="H20" s="2" t="str">
        <f t="shared" si="18"/>
        <v>TRI CDP 13+ Boys</v>
      </c>
      <c r="I20" s="2" t="str">
        <f t="shared" si="18"/>
        <v>TRI NDP1 13+ Boys</v>
      </c>
      <c r="J20" s="2" t="str">
        <f t="shared" si="18"/>
        <v>TRI NDP2 13+ Boys</v>
      </c>
      <c r="K20" s="2" t="str">
        <f t="shared" si="18"/>
        <v>TRI NDP3 13+ Boys</v>
      </c>
      <c r="L20" s="2" t="str">
        <f t="shared" si="18"/>
        <v>TRI NDP4 13+ Boys</v>
      </c>
      <c r="M20" s="2" t="str">
        <f t="shared" si="22"/>
        <v>TRI NDP5 15+ Boys</v>
      </c>
      <c r="N20" s="2" t="str">
        <f t="shared" ref="N20:O35" si="26">N$1&amp;" 17+ "&amp;IF($E20="M","Boys","Girls")</f>
        <v>TRI NDP6 17+ Boys</v>
      </c>
      <c r="O20" s="2" t="str">
        <f t="shared" si="26"/>
        <v>TRI NDP7 17+ Boys</v>
      </c>
      <c r="P20" s="2" t="str">
        <f t="shared" si="18"/>
        <v>DMT NDP1 13+ Boys</v>
      </c>
      <c r="Q20" s="2" t="str">
        <f t="shared" si="18"/>
        <v>DMT NDP2 13+ Boys</v>
      </c>
      <c r="R20" s="2" t="str">
        <f t="shared" si="18"/>
        <v>DMT NDP3 13+ Boys</v>
      </c>
      <c r="S20" s="2" t="str">
        <f t="shared" si="18"/>
        <v>DMT NDP4 13+ Boys</v>
      </c>
      <c r="T20" s="2" t="str">
        <f t="shared" si="24"/>
        <v>DMT NDP5 15+ Boys</v>
      </c>
      <c r="U20" s="2" t="str">
        <f t="shared" ref="U20:V35" si="27">U$1&amp;" 17+ "&amp;IF($E20="M","Boys","Girls")</f>
        <v>DMT NDP6 17+ Boys</v>
      </c>
      <c r="V20" s="2" t="str">
        <f t="shared" si="27"/>
        <v>DMT NDP7 17+ Boys</v>
      </c>
    </row>
    <row r="21" spans="4:22">
      <c r="D21">
        <f t="shared" si="1"/>
        <v>19</v>
      </c>
      <c r="E21" t="s">
        <v>15</v>
      </c>
      <c r="F21" t="str">
        <f t="shared" si="0"/>
        <v>19M</v>
      </c>
      <c r="G21" s="2" t="str">
        <f t="shared" si="21"/>
        <v>TRI TPD 15+ Boys</v>
      </c>
      <c r="H21" s="2" t="str">
        <f t="shared" si="18"/>
        <v>TRI CDP 13+ Boys</v>
      </c>
      <c r="I21" s="2" t="str">
        <f t="shared" si="18"/>
        <v>TRI NDP1 13+ Boys</v>
      </c>
      <c r="J21" s="2" t="str">
        <f t="shared" si="18"/>
        <v>TRI NDP2 13+ Boys</v>
      </c>
      <c r="K21" s="2" t="str">
        <f t="shared" si="18"/>
        <v>TRI NDP3 13+ Boys</v>
      </c>
      <c r="L21" s="2" t="str">
        <f t="shared" si="18"/>
        <v>TRI NDP4 13+ Boys</v>
      </c>
      <c r="M21" s="2" t="str">
        <f t="shared" si="22"/>
        <v>TRI NDP5 15+ Boys</v>
      </c>
      <c r="N21" s="2" t="str">
        <f t="shared" si="26"/>
        <v>TRI NDP6 17+ Boys</v>
      </c>
      <c r="O21" s="2" t="str">
        <f t="shared" si="26"/>
        <v>TRI NDP7 17+ Boys</v>
      </c>
      <c r="P21" s="2" t="str">
        <f t="shared" si="18"/>
        <v>DMT NDP1 13+ Boys</v>
      </c>
      <c r="Q21" s="2" t="str">
        <f t="shared" si="18"/>
        <v>DMT NDP2 13+ Boys</v>
      </c>
      <c r="R21" s="2" t="str">
        <f t="shared" si="18"/>
        <v>DMT NDP3 13+ Boys</v>
      </c>
      <c r="S21" s="2" t="str">
        <f t="shared" si="18"/>
        <v>DMT NDP4 13+ Boys</v>
      </c>
      <c r="T21" s="2" t="str">
        <f t="shared" si="24"/>
        <v>DMT NDP5 15+ Boys</v>
      </c>
      <c r="U21" s="2" t="str">
        <f t="shared" si="27"/>
        <v>DMT NDP6 17+ Boys</v>
      </c>
      <c r="V21" s="2" t="str">
        <f t="shared" si="27"/>
        <v>DMT NDP7 17+ Boys</v>
      </c>
    </row>
    <row r="22" spans="4:22">
      <c r="D22">
        <f t="shared" si="1"/>
        <v>20</v>
      </c>
      <c r="E22" t="s">
        <v>15</v>
      </c>
      <c r="F22" t="str">
        <f t="shared" si="0"/>
        <v>20M</v>
      </c>
      <c r="G22" s="2" t="str">
        <f t="shared" si="21"/>
        <v>TRI TPD 15+ Boys</v>
      </c>
      <c r="H22" s="2" t="str">
        <f t="shared" si="18"/>
        <v>TRI CDP 13+ Boys</v>
      </c>
      <c r="I22" s="2" t="str">
        <f t="shared" si="18"/>
        <v>TRI NDP1 13+ Boys</v>
      </c>
      <c r="J22" s="2" t="str">
        <f t="shared" si="18"/>
        <v>TRI NDP2 13+ Boys</v>
      </c>
      <c r="K22" s="2" t="str">
        <f t="shared" si="18"/>
        <v>TRI NDP3 13+ Boys</v>
      </c>
      <c r="L22" s="2" t="str">
        <f t="shared" si="18"/>
        <v>TRI NDP4 13+ Boys</v>
      </c>
      <c r="M22" s="2" t="str">
        <f t="shared" si="22"/>
        <v>TRI NDP5 15+ Boys</v>
      </c>
      <c r="N22" s="2" t="str">
        <f t="shared" si="26"/>
        <v>TRI NDP6 17+ Boys</v>
      </c>
      <c r="O22" s="2" t="str">
        <f t="shared" si="26"/>
        <v>TRI NDP7 17+ Boys</v>
      </c>
      <c r="P22" s="2" t="str">
        <f t="shared" si="18"/>
        <v>DMT NDP1 13+ Boys</v>
      </c>
      <c r="Q22" s="2" t="str">
        <f t="shared" si="18"/>
        <v>DMT NDP2 13+ Boys</v>
      </c>
      <c r="R22" s="2" t="str">
        <f t="shared" si="18"/>
        <v>DMT NDP3 13+ Boys</v>
      </c>
      <c r="S22" s="2" t="str">
        <f t="shared" si="18"/>
        <v>DMT NDP4 13+ Boys</v>
      </c>
      <c r="T22" s="2" t="str">
        <f t="shared" si="24"/>
        <v>DMT NDP5 15+ Boys</v>
      </c>
      <c r="U22" s="2" t="str">
        <f t="shared" si="27"/>
        <v>DMT NDP6 17+ Boys</v>
      </c>
      <c r="V22" s="2" t="str">
        <f t="shared" si="27"/>
        <v>DMT NDP7 17+ Boys</v>
      </c>
    </row>
    <row r="23" spans="4:22">
      <c r="D23">
        <f t="shared" si="1"/>
        <v>21</v>
      </c>
      <c r="E23" t="s">
        <v>15</v>
      </c>
      <c r="F23" t="str">
        <f t="shared" si="0"/>
        <v>21M</v>
      </c>
      <c r="G23" s="2" t="str">
        <f t="shared" si="21"/>
        <v>TRI TPD 15+ Boys</v>
      </c>
      <c r="H23" s="2" t="str">
        <f t="shared" si="18"/>
        <v>TRI CDP 13+ Boys</v>
      </c>
      <c r="I23" s="2" t="str">
        <f t="shared" si="18"/>
        <v>TRI NDP1 13+ Boys</v>
      </c>
      <c r="J23" s="2" t="str">
        <f t="shared" si="18"/>
        <v>TRI NDP2 13+ Boys</v>
      </c>
      <c r="K23" s="2" t="str">
        <f t="shared" si="18"/>
        <v>TRI NDP3 13+ Boys</v>
      </c>
      <c r="L23" s="2" t="str">
        <f t="shared" si="18"/>
        <v>TRI NDP4 13+ Boys</v>
      </c>
      <c r="M23" s="2" t="str">
        <f t="shared" si="22"/>
        <v>TRI NDP5 15+ Boys</v>
      </c>
      <c r="N23" s="2" t="str">
        <f t="shared" si="26"/>
        <v>TRI NDP6 17+ Boys</v>
      </c>
      <c r="O23" s="2" t="str">
        <f t="shared" si="26"/>
        <v>TRI NDP7 17+ Boys</v>
      </c>
      <c r="P23" s="2" t="str">
        <f t="shared" si="18"/>
        <v>DMT NDP1 13+ Boys</v>
      </c>
      <c r="Q23" s="2" t="str">
        <f t="shared" si="18"/>
        <v>DMT NDP2 13+ Boys</v>
      </c>
      <c r="R23" s="2" t="str">
        <f t="shared" si="18"/>
        <v>DMT NDP3 13+ Boys</v>
      </c>
      <c r="S23" s="2" t="str">
        <f t="shared" si="18"/>
        <v>DMT NDP4 13+ Boys</v>
      </c>
      <c r="T23" s="2" t="str">
        <f t="shared" si="24"/>
        <v>DMT NDP5 15+ Boys</v>
      </c>
      <c r="U23" s="2" t="str">
        <f t="shared" si="27"/>
        <v>DMT NDP6 17+ Boys</v>
      </c>
      <c r="V23" s="2" t="str">
        <f t="shared" si="27"/>
        <v>DMT NDP7 17+ Boys</v>
      </c>
    </row>
    <row r="24" spans="4:22">
      <c r="D24">
        <f t="shared" si="1"/>
        <v>22</v>
      </c>
      <c r="E24" t="s">
        <v>15</v>
      </c>
      <c r="F24" t="str">
        <f t="shared" si="0"/>
        <v>22M</v>
      </c>
      <c r="G24" s="2" t="str">
        <f t="shared" si="21"/>
        <v>TRI TPD 15+ Boys</v>
      </c>
      <c r="H24" s="2" t="str">
        <f t="shared" si="18"/>
        <v>TRI CDP 13+ Boys</v>
      </c>
      <c r="I24" s="2" t="str">
        <f t="shared" si="18"/>
        <v>TRI NDP1 13+ Boys</v>
      </c>
      <c r="J24" s="2" t="str">
        <f t="shared" si="18"/>
        <v>TRI NDP2 13+ Boys</v>
      </c>
      <c r="K24" s="2" t="str">
        <f t="shared" si="18"/>
        <v>TRI NDP3 13+ Boys</v>
      </c>
      <c r="L24" s="2" t="str">
        <f t="shared" si="18"/>
        <v>TRI NDP4 13+ Boys</v>
      </c>
      <c r="M24" s="2" t="str">
        <f t="shared" si="22"/>
        <v>TRI NDP5 15+ Boys</v>
      </c>
      <c r="N24" s="2" t="str">
        <f t="shared" si="26"/>
        <v>TRI NDP6 17+ Boys</v>
      </c>
      <c r="O24" s="2" t="str">
        <f t="shared" si="26"/>
        <v>TRI NDP7 17+ Boys</v>
      </c>
      <c r="P24" s="2" t="str">
        <f t="shared" si="18"/>
        <v>DMT NDP1 13+ Boys</v>
      </c>
      <c r="Q24" s="2" t="str">
        <f t="shared" si="18"/>
        <v>DMT NDP2 13+ Boys</v>
      </c>
      <c r="R24" s="2" t="str">
        <f t="shared" si="18"/>
        <v>DMT NDP3 13+ Boys</v>
      </c>
      <c r="S24" s="2" t="str">
        <f t="shared" si="18"/>
        <v>DMT NDP4 13+ Boys</v>
      </c>
      <c r="T24" s="2" t="str">
        <f t="shared" si="24"/>
        <v>DMT NDP5 15+ Boys</v>
      </c>
      <c r="U24" s="2" t="str">
        <f t="shared" si="27"/>
        <v>DMT NDP6 17+ Boys</v>
      </c>
      <c r="V24" s="2" t="str">
        <f t="shared" si="27"/>
        <v>DMT NDP7 17+ Boys</v>
      </c>
    </row>
    <row r="25" spans="4:22">
      <c r="D25">
        <f t="shared" si="1"/>
        <v>23</v>
      </c>
      <c r="E25" t="s">
        <v>15</v>
      </c>
      <c r="F25" t="str">
        <f t="shared" si="0"/>
        <v>23M</v>
      </c>
      <c r="G25" s="2" t="str">
        <f t="shared" si="21"/>
        <v>TRI TPD 15+ Boys</v>
      </c>
      <c r="H25" s="2" t="str">
        <f t="shared" si="18"/>
        <v>TRI CDP 13+ Boys</v>
      </c>
      <c r="I25" s="2" t="str">
        <f t="shared" si="18"/>
        <v>TRI NDP1 13+ Boys</v>
      </c>
      <c r="J25" s="2" t="str">
        <f t="shared" si="18"/>
        <v>TRI NDP2 13+ Boys</v>
      </c>
      <c r="K25" s="2" t="str">
        <f t="shared" si="18"/>
        <v>TRI NDP3 13+ Boys</v>
      </c>
      <c r="L25" s="2" t="str">
        <f t="shared" si="18"/>
        <v>TRI NDP4 13+ Boys</v>
      </c>
      <c r="M25" s="2" t="str">
        <f t="shared" si="22"/>
        <v>TRI NDP5 15+ Boys</v>
      </c>
      <c r="N25" s="2" t="str">
        <f t="shared" si="26"/>
        <v>TRI NDP6 17+ Boys</v>
      </c>
      <c r="O25" s="2" t="str">
        <f t="shared" si="26"/>
        <v>TRI NDP7 17+ Boys</v>
      </c>
      <c r="P25" s="2" t="str">
        <f t="shared" si="18"/>
        <v>DMT NDP1 13+ Boys</v>
      </c>
      <c r="Q25" s="2" t="str">
        <f t="shared" si="18"/>
        <v>DMT NDP2 13+ Boys</v>
      </c>
      <c r="R25" s="2" t="str">
        <f t="shared" si="18"/>
        <v>DMT NDP3 13+ Boys</v>
      </c>
      <c r="S25" s="2" t="str">
        <f t="shared" si="18"/>
        <v>DMT NDP4 13+ Boys</v>
      </c>
      <c r="T25" s="2" t="str">
        <f t="shared" si="24"/>
        <v>DMT NDP5 15+ Boys</v>
      </c>
      <c r="U25" s="2" t="str">
        <f t="shared" si="27"/>
        <v>DMT NDP6 17+ Boys</v>
      </c>
      <c r="V25" s="2" t="str">
        <f t="shared" si="27"/>
        <v>DMT NDP7 17+ Boys</v>
      </c>
    </row>
    <row r="26" spans="4:22">
      <c r="D26">
        <f t="shared" si="1"/>
        <v>24</v>
      </c>
      <c r="E26" t="s">
        <v>15</v>
      </c>
      <c r="F26" t="str">
        <f t="shared" si="0"/>
        <v>24M</v>
      </c>
      <c r="G26" s="2" t="str">
        <f t="shared" si="21"/>
        <v>TRI TPD 15+ Boys</v>
      </c>
      <c r="H26" s="2" t="str">
        <f t="shared" si="18"/>
        <v>TRI CDP 13+ Boys</v>
      </c>
      <c r="I26" s="2" t="str">
        <f t="shared" si="18"/>
        <v>TRI NDP1 13+ Boys</v>
      </c>
      <c r="J26" s="2" t="str">
        <f t="shared" si="18"/>
        <v>TRI NDP2 13+ Boys</v>
      </c>
      <c r="K26" s="2" t="str">
        <f t="shared" si="18"/>
        <v>TRI NDP3 13+ Boys</v>
      </c>
      <c r="L26" s="2" t="str">
        <f t="shared" si="18"/>
        <v>TRI NDP4 13+ Boys</v>
      </c>
      <c r="M26" s="2" t="str">
        <f t="shared" si="22"/>
        <v>TRI NDP5 15+ Boys</v>
      </c>
      <c r="N26" s="2" t="str">
        <f t="shared" si="26"/>
        <v>TRI NDP6 17+ Boys</v>
      </c>
      <c r="O26" s="2" t="str">
        <f t="shared" si="26"/>
        <v>TRI NDP7 17+ Boys</v>
      </c>
      <c r="P26" s="2" t="str">
        <f t="shared" si="18"/>
        <v>DMT NDP1 13+ Boys</v>
      </c>
      <c r="Q26" s="2" t="str">
        <f t="shared" si="18"/>
        <v>DMT NDP2 13+ Boys</v>
      </c>
      <c r="R26" s="2" t="str">
        <f t="shared" si="18"/>
        <v>DMT NDP3 13+ Boys</v>
      </c>
      <c r="S26" s="2" t="str">
        <f t="shared" si="18"/>
        <v>DMT NDP4 13+ Boys</v>
      </c>
      <c r="T26" s="2" t="str">
        <f t="shared" si="24"/>
        <v>DMT NDP5 15+ Boys</v>
      </c>
      <c r="U26" s="2" t="str">
        <f t="shared" si="27"/>
        <v>DMT NDP6 17+ Boys</v>
      </c>
      <c r="V26" s="2" t="str">
        <f t="shared" si="27"/>
        <v>DMT NDP7 17+ Boys</v>
      </c>
    </row>
    <row r="27" spans="4:22">
      <c r="D27">
        <f t="shared" si="1"/>
        <v>25</v>
      </c>
      <c r="E27" t="s">
        <v>15</v>
      </c>
      <c r="F27" t="str">
        <f t="shared" si="0"/>
        <v>25M</v>
      </c>
      <c r="G27" s="2" t="str">
        <f t="shared" si="21"/>
        <v>TRI TPD 15+ Boys</v>
      </c>
      <c r="H27" s="2" t="str">
        <f t="shared" si="18"/>
        <v>TRI CDP 13+ Boys</v>
      </c>
      <c r="I27" s="2" t="str">
        <f t="shared" si="18"/>
        <v>TRI NDP1 13+ Boys</v>
      </c>
      <c r="J27" s="2" t="str">
        <f t="shared" si="18"/>
        <v>TRI NDP2 13+ Boys</v>
      </c>
      <c r="K27" s="2" t="str">
        <f t="shared" si="18"/>
        <v>TRI NDP3 13+ Boys</v>
      </c>
      <c r="L27" s="2" t="str">
        <f t="shared" si="18"/>
        <v>TRI NDP4 13+ Boys</v>
      </c>
      <c r="M27" s="2" t="str">
        <f t="shared" si="22"/>
        <v>TRI NDP5 15+ Boys</v>
      </c>
      <c r="N27" s="2" t="str">
        <f t="shared" si="26"/>
        <v>TRI NDP6 17+ Boys</v>
      </c>
      <c r="O27" s="2" t="str">
        <f t="shared" si="26"/>
        <v>TRI NDP7 17+ Boys</v>
      </c>
      <c r="P27" s="2" t="str">
        <f t="shared" si="18"/>
        <v>DMT NDP1 13+ Boys</v>
      </c>
      <c r="Q27" s="2" t="str">
        <f t="shared" si="18"/>
        <v>DMT NDP2 13+ Boys</v>
      </c>
      <c r="R27" s="2" t="str">
        <f t="shared" si="18"/>
        <v>DMT NDP3 13+ Boys</v>
      </c>
      <c r="S27" s="2" t="str">
        <f t="shared" si="18"/>
        <v>DMT NDP4 13+ Boys</v>
      </c>
      <c r="T27" s="2" t="str">
        <f t="shared" si="24"/>
        <v>DMT NDP5 15+ Boys</v>
      </c>
      <c r="U27" s="2" t="str">
        <f t="shared" si="27"/>
        <v>DMT NDP6 17+ Boys</v>
      </c>
      <c r="V27" s="2" t="str">
        <f t="shared" si="27"/>
        <v>DMT NDP7 17+ Boys</v>
      </c>
    </row>
    <row r="28" spans="4:22">
      <c r="D28">
        <f t="shared" si="1"/>
        <v>26</v>
      </c>
      <c r="E28" t="s">
        <v>15</v>
      </c>
      <c r="F28" t="str">
        <f t="shared" si="0"/>
        <v>26M</v>
      </c>
      <c r="G28" s="2" t="str">
        <f t="shared" si="21"/>
        <v>TRI TPD 15+ Boys</v>
      </c>
      <c r="H28" s="2" t="str">
        <f t="shared" si="18"/>
        <v>TRI CDP 13+ Boys</v>
      </c>
      <c r="I28" s="2" t="str">
        <f t="shared" si="18"/>
        <v>TRI NDP1 13+ Boys</v>
      </c>
      <c r="J28" s="2" t="str">
        <f t="shared" si="18"/>
        <v>TRI NDP2 13+ Boys</v>
      </c>
      <c r="K28" s="2" t="str">
        <f t="shared" si="18"/>
        <v>TRI NDP3 13+ Boys</v>
      </c>
      <c r="L28" s="2" t="str">
        <f t="shared" si="18"/>
        <v>TRI NDP4 13+ Boys</v>
      </c>
      <c r="M28" s="2" t="str">
        <f t="shared" si="22"/>
        <v>TRI NDP5 15+ Boys</v>
      </c>
      <c r="N28" s="2" t="str">
        <f t="shared" si="26"/>
        <v>TRI NDP6 17+ Boys</v>
      </c>
      <c r="O28" s="2" t="str">
        <f t="shared" si="26"/>
        <v>TRI NDP7 17+ Boys</v>
      </c>
      <c r="P28" s="2" t="str">
        <f t="shared" si="18"/>
        <v>DMT NDP1 13+ Boys</v>
      </c>
      <c r="Q28" s="2" t="str">
        <f t="shared" si="18"/>
        <v>DMT NDP2 13+ Boys</v>
      </c>
      <c r="R28" s="2" t="str">
        <f t="shared" si="18"/>
        <v>DMT NDP3 13+ Boys</v>
      </c>
      <c r="S28" s="2" t="str">
        <f t="shared" si="18"/>
        <v>DMT NDP4 13+ Boys</v>
      </c>
      <c r="T28" s="2" t="str">
        <f t="shared" si="24"/>
        <v>DMT NDP5 15+ Boys</v>
      </c>
      <c r="U28" s="2" t="str">
        <f t="shared" si="27"/>
        <v>DMT NDP6 17+ Boys</v>
      </c>
      <c r="V28" s="2" t="str">
        <f t="shared" si="27"/>
        <v>DMT NDP7 17+ Boys</v>
      </c>
    </row>
    <row r="29" spans="4:22">
      <c r="D29">
        <f t="shared" si="1"/>
        <v>27</v>
      </c>
      <c r="E29" t="s">
        <v>15</v>
      </c>
      <c r="F29" t="str">
        <f t="shared" si="0"/>
        <v>27M</v>
      </c>
      <c r="G29" s="2" t="str">
        <f t="shared" si="21"/>
        <v>TRI TPD 15+ Boys</v>
      </c>
      <c r="H29" s="2" t="str">
        <f t="shared" si="18"/>
        <v>TRI CDP 13+ Boys</v>
      </c>
      <c r="I29" s="2" t="str">
        <f t="shared" si="18"/>
        <v>TRI NDP1 13+ Boys</v>
      </c>
      <c r="J29" s="2" t="str">
        <f t="shared" si="18"/>
        <v>TRI NDP2 13+ Boys</v>
      </c>
      <c r="K29" s="2" t="str">
        <f t="shared" si="18"/>
        <v>TRI NDP3 13+ Boys</v>
      </c>
      <c r="L29" s="2" t="str">
        <f t="shared" si="18"/>
        <v>TRI NDP4 13+ Boys</v>
      </c>
      <c r="M29" s="2" t="str">
        <f t="shared" si="22"/>
        <v>TRI NDP5 15+ Boys</v>
      </c>
      <c r="N29" s="2" t="str">
        <f t="shared" si="26"/>
        <v>TRI NDP6 17+ Boys</v>
      </c>
      <c r="O29" s="2" t="str">
        <f t="shared" si="26"/>
        <v>TRI NDP7 17+ Boys</v>
      </c>
      <c r="P29" s="2" t="str">
        <f t="shared" si="18"/>
        <v>DMT NDP1 13+ Boys</v>
      </c>
      <c r="Q29" s="2" t="str">
        <f t="shared" si="18"/>
        <v>DMT NDP2 13+ Boys</v>
      </c>
      <c r="R29" s="2" t="str">
        <f t="shared" si="18"/>
        <v>DMT NDP3 13+ Boys</v>
      </c>
      <c r="S29" s="2" t="str">
        <f t="shared" si="18"/>
        <v>DMT NDP4 13+ Boys</v>
      </c>
      <c r="T29" s="2" t="str">
        <f t="shared" si="24"/>
        <v>DMT NDP5 15+ Boys</v>
      </c>
      <c r="U29" s="2" t="str">
        <f t="shared" si="27"/>
        <v>DMT NDP6 17+ Boys</v>
      </c>
      <c r="V29" s="2" t="str">
        <f t="shared" si="27"/>
        <v>DMT NDP7 17+ Boys</v>
      </c>
    </row>
    <row r="30" spans="4:22">
      <c r="D30">
        <f t="shared" si="1"/>
        <v>28</v>
      </c>
      <c r="E30" t="s">
        <v>15</v>
      </c>
      <c r="F30" t="str">
        <f t="shared" si="0"/>
        <v>28M</v>
      </c>
      <c r="G30" s="2" t="str">
        <f t="shared" si="21"/>
        <v>TRI TPD 15+ Boys</v>
      </c>
      <c r="H30" s="2" t="str">
        <f t="shared" si="18"/>
        <v>TRI CDP 13+ Boys</v>
      </c>
      <c r="I30" s="2" t="str">
        <f t="shared" si="18"/>
        <v>TRI NDP1 13+ Boys</v>
      </c>
      <c r="J30" s="2" t="str">
        <f t="shared" si="18"/>
        <v>TRI NDP2 13+ Boys</v>
      </c>
      <c r="K30" s="2" t="str">
        <f t="shared" si="18"/>
        <v>TRI NDP3 13+ Boys</v>
      </c>
      <c r="L30" s="2" t="str">
        <f t="shared" si="18"/>
        <v>TRI NDP4 13+ Boys</v>
      </c>
      <c r="M30" s="2" t="str">
        <f t="shared" si="22"/>
        <v>TRI NDP5 15+ Boys</v>
      </c>
      <c r="N30" s="2" t="str">
        <f t="shared" si="26"/>
        <v>TRI NDP6 17+ Boys</v>
      </c>
      <c r="O30" s="2" t="str">
        <f t="shared" si="26"/>
        <v>TRI NDP7 17+ Boys</v>
      </c>
      <c r="P30" s="2" t="str">
        <f t="shared" si="18"/>
        <v>DMT NDP1 13+ Boys</v>
      </c>
      <c r="Q30" s="2" t="str">
        <f t="shared" si="18"/>
        <v>DMT NDP2 13+ Boys</v>
      </c>
      <c r="R30" s="2" t="str">
        <f t="shared" si="18"/>
        <v>DMT NDP3 13+ Boys</v>
      </c>
      <c r="S30" s="2" t="str">
        <f t="shared" si="18"/>
        <v>DMT NDP4 13+ Boys</v>
      </c>
      <c r="T30" s="2" t="str">
        <f t="shared" si="24"/>
        <v>DMT NDP5 15+ Boys</v>
      </c>
      <c r="U30" s="2" t="str">
        <f t="shared" si="27"/>
        <v>DMT NDP6 17+ Boys</v>
      </c>
      <c r="V30" s="2" t="str">
        <f t="shared" si="27"/>
        <v>DMT NDP7 17+ Boys</v>
      </c>
    </row>
    <row r="31" spans="4:22">
      <c r="D31">
        <f t="shared" si="1"/>
        <v>29</v>
      </c>
      <c r="E31" t="s">
        <v>15</v>
      </c>
      <c r="F31" t="str">
        <f t="shared" si="0"/>
        <v>29M</v>
      </c>
      <c r="G31" s="2" t="str">
        <f t="shared" si="21"/>
        <v>TRI TPD 15+ Boys</v>
      </c>
      <c r="H31" s="2" t="str">
        <f t="shared" si="18"/>
        <v>TRI CDP 13+ Boys</v>
      </c>
      <c r="I31" s="2" t="str">
        <f t="shared" si="18"/>
        <v>TRI NDP1 13+ Boys</v>
      </c>
      <c r="J31" s="2" t="str">
        <f t="shared" si="18"/>
        <v>TRI NDP2 13+ Boys</v>
      </c>
      <c r="K31" s="2" t="str">
        <f t="shared" si="18"/>
        <v>TRI NDP3 13+ Boys</v>
      </c>
      <c r="L31" s="2" t="str">
        <f t="shared" si="18"/>
        <v>TRI NDP4 13+ Boys</v>
      </c>
      <c r="M31" s="2" t="str">
        <f t="shared" si="22"/>
        <v>TRI NDP5 15+ Boys</v>
      </c>
      <c r="N31" s="2" t="str">
        <f t="shared" si="26"/>
        <v>TRI NDP6 17+ Boys</v>
      </c>
      <c r="O31" s="2" t="str">
        <f t="shared" si="26"/>
        <v>TRI NDP7 17+ Boys</v>
      </c>
      <c r="P31" s="2" t="str">
        <f t="shared" si="18"/>
        <v>DMT NDP1 13+ Boys</v>
      </c>
      <c r="Q31" s="2" t="str">
        <f t="shared" si="18"/>
        <v>DMT NDP2 13+ Boys</v>
      </c>
      <c r="R31" s="2" t="str">
        <f t="shared" si="18"/>
        <v>DMT NDP3 13+ Boys</v>
      </c>
      <c r="S31" s="2" t="str">
        <f t="shared" si="18"/>
        <v>DMT NDP4 13+ Boys</v>
      </c>
      <c r="T31" s="2" t="str">
        <f t="shared" si="24"/>
        <v>DMT NDP5 15+ Boys</v>
      </c>
      <c r="U31" s="2" t="str">
        <f t="shared" si="27"/>
        <v>DMT NDP6 17+ Boys</v>
      </c>
      <c r="V31" s="2" t="str">
        <f t="shared" si="27"/>
        <v>DMT NDP7 17+ Boys</v>
      </c>
    </row>
    <row r="32" spans="4:22">
      <c r="D32">
        <f t="shared" si="1"/>
        <v>30</v>
      </c>
      <c r="E32" t="s">
        <v>15</v>
      </c>
      <c r="F32" t="str">
        <f t="shared" si="0"/>
        <v>30M</v>
      </c>
      <c r="G32" s="2" t="str">
        <f t="shared" si="21"/>
        <v>TRI TPD 15+ Boys</v>
      </c>
      <c r="H32" s="2" t="str">
        <f t="shared" ref="H32:H67" si="28">H$1&amp;" 13+ "&amp;IF($E32="M","Boys","Girls")</f>
        <v>TRI CDP 13+ Boys</v>
      </c>
      <c r="I32" s="2" t="str">
        <f t="shared" ref="I32:I67" si="29">I$1&amp;" 13+ "&amp;IF($E32="M","Boys","Girls")</f>
        <v>TRI NDP1 13+ Boys</v>
      </c>
      <c r="J32" s="2" t="str">
        <f t="shared" ref="J32:J67" si="30">J$1&amp;" 13+ "&amp;IF($E32="M","Boys","Girls")</f>
        <v>TRI NDP2 13+ Boys</v>
      </c>
      <c r="K32" s="2" t="str">
        <f t="shared" ref="K32:K67" si="31">K$1&amp;" 13+ "&amp;IF($E32="M","Boys","Girls")</f>
        <v>TRI NDP3 13+ Boys</v>
      </c>
      <c r="L32" s="2" t="str">
        <f t="shared" ref="L32:L67" si="32">L$1&amp;" 13+ "&amp;IF($E32="M","Boys","Girls")</f>
        <v>TRI NDP4 13+ Boys</v>
      </c>
      <c r="M32" s="2" t="str">
        <f t="shared" si="22"/>
        <v>TRI NDP5 15+ Boys</v>
      </c>
      <c r="N32" s="2" t="str">
        <f t="shared" si="26"/>
        <v>TRI NDP6 17+ Boys</v>
      </c>
      <c r="O32" s="2" t="str">
        <f t="shared" si="26"/>
        <v>TRI NDP7 17+ Boys</v>
      </c>
      <c r="P32" s="2" t="str">
        <f t="shared" ref="P32:S67" si="33">P$1&amp;" 13+ "&amp;IF($E32="M","Boys","Girls")</f>
        <v>DMT NDP1 13+ Boys</v>
      </c>
      <c r="Q32" s="2" t="str">
        <f t="shared" si="33"/>
        <v>DMT NDP2 13+ Boys</v>
      </c>
      <c r="R32" s="2" t="str">
        <f t="shared" si="33"/>
        <v>DMT NDP3 13+ Boys</v>
      </c>
      <c r="S32" s="2" t="str">
        <f t="shared" si="33"/>
        <v>DMT NDP4 13+ Boys</v>
      </c>
      <c r="T32" s="2" t="str">
        <f t="shared" si="24"/>
        <v>DMT NDP5 15+ Boys</v>
      </c>
      <c r="U32" s="2" t="str">
        <f t="shared" si="27"/>
        <v>DMT NDP6 17+ Boys</v>
      </c>
      <c r="V32" s="2" t="str">
        <f t="shared" si="27"/>
        <v>DMT NDP7 17+ Boys</v>
      </c>
    </row>
    <row r="33" spans="4:22">
      <c r="D33">
        <f t="shared" si="1"/>
        <v>31</v>
      </c>
      <c r="E33" t="s">
        <v>15</v>
      </c>
      <c r="F33" t="str">
        <f t="shared" si="0"/>
        <v>31M</v>
      </c>
      <c r="G33" s="2" t="str">
        <f t="shared" si="21"/>
        <v>TRI TPD 15+ Boys</v>
      </c>
      <c r="H33" s="2" t="str">
        <f t="shared" si="28"/>
        <v>TRI CDP 13+ Boys</v>
      </c>
      <c r="I33" s="2" t="str">
        <f t="shared" si="29"/>
        <v>TRI NDP1 13+ Boys</v>
      </c>
      <c r="J33" s="2" t="str">
        <f t="shared" si="30"/>
        <v>TRI NDP2 13+ Boys</v>
      </c>
      <c r="K33" s="2" t="str">
        <f t="shared" si="31"/>
        <v>TRI NDP3 13+ Boys</v>
      </c>
      <c r="L33" s="2" t="str">
        <f t="shared" si="32"/>
        <v>TRI NDP4 13+ Boys</v>
      </c>
      <c r="M33" s="2" t="str">
        <f t="shared" si="22"/>
        <v>TRI NDP5 15+ Boys</v>
      </c>
      <c r="N33" s="2" t="str">
        <f t="shared" si="26"/>
        <v>TRI NDP6 17+ Boys</v>
      </c>
      <c r="O33" s="2" t="str">
        <f t="shared" si="26"/>
        <v>TRI NDP7 17+ Boys</v>
      </c>
      <c r="P33" s="2" t="str">
        <f t="shared" si="33"/>
        <v>DMT NDP1 13+ Boys</v>
      </c>
      <c r="Q33" s="2" t="str">
        <f t="shared" si="33"/>
        <v>DMT NDP2 13+ Boys</v>
      </c>
      <c r="R33" s="2" t="str">
        <f t="shared" si="33"/>
        <v>DMT NDP3 13+ Boys</v>
      </c>
      <c r="S33" s="2" t="str">
        <f t="shared" si="33"/>
        <v>DMT NDP4 13+ Boys</v>
      </c>
      <c r="T33" s="2" t="str">
        <f t="shared" si="24"/>
        <v>DMT NDP5 15+ Boys</v>
      </c>
      <c r="U33" s="2" t="str">
        <f t="shared" si="27"/>
        <v>DMT NDP6 17+ Boys</v>
      </c>
      <c r="V33" s="2" t="str">
        <f t="shared" si="27"/>
        <v>DMT NDP7 17+ Boys</v>
      </c>
    </row>
    <row r="34" spans="4:22">
      <c r="D34">
        <f t="shared" si="1"/>
        <v>32</v>
      </c>
      <c r="E34" t="s">
        <v>15</v>
      </c>
      <c r="F34" t="str">
        <f t="shared" si="0"/>
        <v>32M</v>
      </c>
      <c r="G34" s="2" t="str">
        <f t="shared" si="21"/>
        <v>TRI TPD 15+ Boys</v>
      </c>
      <c r="H34" s="2" t="str">
        <f t="shared" si="28"/>
        <v>TRI CDP 13+ Boys</v>
      </c>
      <c r="I34" s="2" t="str">
        <f t="shared" si="29"/>
        <v>TRI NDP1 13+ Boys</v>
      </c>
      <c r="J34" s="2" t="str">
        <f t="shared" si="30"/>
        <v>TRI NDP2 13+ Boys</v>
      </c>
      <c r="K34" s="2" t="str">
        <f t="shared" si="31"/>
        <v>TRI NDP3 13+ Boys</v>
      </c>
      <c r="L34" s="2" t="str">
        <f t="shared" si="32"/>
        <v>TRI NDP4 13+ Boys</v>
      </c>
      <c r="M34" s="2" t="str">
        <f t="shared" ref="M34:M67" si="34">M$1&amp;" 15+ "&amp;IF($E34="M","Boys","Girls")</f>
        <v>TRI NDP5 15+ Boys</v>
      </c>
      <c r="N34" s="2" t="str">
        <f t="shared" si="26"/>
        <v>TRI NDP6 17+ Boys</v>
      </c>
      <c r="O34" s="2" t="str">
        <f t="shared" si="26"/>
        <v>TRI NDP7 17+ Boys</v>
      </c>
      <c r="P34" s="2" t="str">
        <f t="shared" si="33"/>
        <v>DMT NDP1 13+ Boys</v>
      </c>
      <c r="Q34" s="2" t="str">
        <f t="shared" si="33"/>
        <v>DMT NDP2 13+ Boys</v>
      </c>
      <c r="R34" s="2" t="str">
        <f t="shared" si="33"/>
        <v>DMT NDP3 13+ Boys</v>
      </c>
      <c r="S34" s="2" t="str">
        <f t="shared" si="33"/>
        <v>DMT NDP4 13+ Boys</v>
      </c>
      <c r="T34" s="2" t="str">
        <f t="shared" ref="T34:T67" si="35">T$1&amp;" 15+ "&amp;IF($E34="M","Boys","Girls")</f>
        <v>DMT NDP5 15+ Boys</v>
      </c>
      <c r="U34" s="2" t="str">
        <f t="shared" si="27"/>
        <v>DMT NDP6 17+ Boys</v>
      </c>
      <c r="V34" s="2" t="str">
        <f t="shared" si="27"/>
        <v>DMT NDP7 17+ Boys</v>
      </c>
    </row>
    <row r="35" spans="4:22">
      <c r="D35">
        <f t="shared" si="1"/>
        <v>33</v>
      </c>
      <c r="E35" t="s">
        <v>15</v>
      </c>
      <c r="F35" t="str">
        <f t="shared" si="0"/>
        <v>33M</v>
      </c>
      <c r="G35" s="2" t="str">
        <f t="shared" si="21"/>
        <v>TRI TPD 15+ Boys</v>
      </c>
      <c r="H35" s="2" t="str">
        <f t="shared" si="28"/>
        <v>TRI CDP 13+ Boys</v>
      </c>
      <c r="I35" s="2" t="str">
        <f t="shared" si="29"/>
        <v>TRI NDP1 13+ Boys</v>
      </c>
      <c r="J35" s="2" t="str">
        <f t="shared" si="30"/>
        <v>TRI NDP2 13+ Boys</v>
      </c>
      <c r="K35" s="2" t="str">
        <f t="shared" si="31"/>
        <v>TRI NDP3 13+ Boys</v>
      </c>
      <c r="L35" s="2" t="str">
        <f t="shared" si="32"/>
        <v>TRI NDP4 13+ Boys</v>
      </c>
      <c r="M35" s="2" t="str">
        <f t="shared" si="34"/>
        <v>TRI NDP5 15+ Boys</v>
      </c>
      <c r="N35" s="2" t="str">
        <f t="shared" si="26"/>
        <v>TRI NDP6 17+ Boys</v>
      </c>
      <c r="O35" s="2" t="str">
        <f t="shared" si="26"/>
        <v>TRI NDP7 17+ Boys</v>
      </c>
      <c r="P35" s="2" t="str">
        <f t="shared" si="33"/>
        <v>DMT NDP1 13+ Boys</v>
      </c>
      <c r="Q35" s="2" t="str">
        <f t="shared" si="33"/>
        <v>DMT NDP2 13+ Boys</v>
      </c>
      <c r="R35" s="2" t="str">
        <f t="shared" si="33"/>
        <v>DMT NDP3 13+ Boys</v>
      </c>
      <c r="S35" s="2" t="str">
        <f t="shared" si="33"/>
        <v>DMT NDP4 13+ Boys</v>
      </c>
      <c r="T35" s="2" t="str">
        <f t="shared" si="35"/>
        <v>DMT NDP5 15+ Boys</v>
      </c>
      <c r="U35" s="2" t="str">
        <f t="shared" si="27"/>
        <v>DMT NDP6 17+ Boys</v>
      </c>
      <c r="V35" s="2" t="str">
        <f t="shared" si="27"/>
        <v>DMT NDP7 17+ Boys</v>
      </c>
    </row>
    <row r="36" spans="4:22">
      <c r="D36">
        <f t="shared" si="1"/>
        <v>34</v>
      </c>
      <c r="E36" t="s">
        <v>15</v>
      </c>
      <c r="F36" t="str">
        <f t="shared" si="0"/>
        <v>34M</v>
      </c>
      <c r="G36" s="2" t="str">
        <f t="shared" si="21"/>
        <v>TRI TPD 15+ Boys</v>
      </c>
      <c r="H36" s="2" t="str">
        <f t="shared" si="28"/>
        <v>TRI CDP 13+ Boys</v>
      </c>
      <c r="I36" s="2" t="str">
        <f t="shared" si="29"/>
        <v>TRI NDP1 13+ Boys</v>
      </c>
      <c r="J36" s="2" t="str">
        <f t="shared" si="30"/>
        <v>TRI NDP2 13+ Boys</v>
      </c>
      <c r="K36" s="2" t="str">
        <f t="shared" si="31"/>
        <v>TRI NDP3 13+ Boys</v>
      </c>
      <c r="L36" s="2" t="str">
        <f t="shared" si="32"/>
        <v>TRI NDP4 13+ Boys</v>
      </c>
      <c r="M36" s="2" t="str">
        <f t="shared" si="34"/>
        <v>TRI NDP5 15+ Boys</v>
      </c>
      <c r="N36" s="2" t="str">
        <f t="shared" ref="N36:O67" si="36">N$1&amp;" 17+ "&amp;IF($E36="M","Boys","Girls")</f>
        <v>TRI NDP6 17+ Boys</v>
      </c>
      <c r="O36" s="2" t="str">
        <f t="shared" si="36"/>
        <v>TRI NDP7 17+ Boys</v>
      </c>
      <c r="P36" s="2" t="str">
        <f t="shared" si="33"/>
        <v>DMT NDP1 13+ Boys</v>
      </c>
      <c r="Q36" s="2" t="str">
        <f t="shared" si="33"/>
        <v>DMT NDP2 13+ Boys</v>
      </c>
      <c r="R36" s="2" t="str">
        <f t="shared" si="33"/>
        <v>DMT NDP3 13+ Boys</v>
      </c>
      <c r="S36" s="2" t="str">
        <f t="shared" si="33"/>
        <v>DMT NDP4 13+ Boys</v>
      </c>
      <c r="T36" s="2" t="str">
        <f t="shared" si="35"/>
        <v>DMT NDP5 15+ Boys</v>
      </c>
      <c r="U36" s="2" t="str">
        <f t="shared" ref="U36:V67" si="37">U$1&amp;" 17+ "&amp;IF($E36="M","Boys","Girls")</f>
        <v>DMT NDP6 17+ Boys</v>
      </c>
      <c r="V36" s="2" t="str">
        <f t="shared" si="37"/>
        <v>DMT NDP7 17+ Boys</v>
      </c>
    </row>
    <row r="37" spans="4:22">
      <c r="D37">
        <f t="shared" si="1"/>
        <v>35</v>
      </c>
      <c r="E37" t="s">
        <v>15</v>
      </c>
      <c r="F37" t="str">
        <f t="shared" si="0"/>
        <v>35M</v>
      </c>
      <c r="G37" s="2" t="str">
        <f t="shared" si="21"/>
        <v>TRI TPD 15+ Boys</v>
      </c>
      <c r="H37" s="2" t="str">
        <f t="shared" si="28"/>
        <v>TRI CDP 13+ Boys</v>
      </c>
      <c r="I37" s="2" t="str">
        <f t="shared" si="29"/>
        <v>TRI NDP1 13+ Boys</v>
      </c>
      <c r="J37" s="2" t="str">
        <f t="shared" si="30"/>
        <v>TRI NDP2 13+ Boys</v>
      </c>
      <c r="K37" s="2" t="str">
        <f t="shared" si="31"/>
        <v>TRI NDP3 13+ Boys</v>
      </c>
      <c r="L37" s="2" t="str">
        <f t="shared" si="32"/>
        <v>TRI NDP4 13+ Boys</v>
      </c>
      <c r="M37" s="2" t="str">
        <f t="shared" si="34"/>
        <v>TRI NDP5 15+ Boys</v>
      </c>
      <c r="N37" s="2" t="str">
        <f t="shared" si="36"/>
        <v>TRI NDP6 17+ Boys</v>
      </c>
      <c r="O37" s="2" t="str">
        <f t="shared" si="36"/>
        <v>TRI NDP7 17+ Boys</v>
      </c>
      <c r="P37" s="2" t="str">
        <f t="shared" si="33"/>
        <v>DMT NDP1 13+ Boys</v>
      </c>
      <c r="Q37" s="2" t="str">
        <f t="shared" si="33"/>
        <v>DMT NDP2 13+ Boys</v>
      </c>
      <c r="R37" s="2" t="str">
        <f t="shared" si="33"/>
        <v>DMT NDP3 13+ Boys</v>
      </c>
      <c r="S37" s="2" t="str">
        <f t="shared" si="33"/>
        <v>DMT NDP4 13+ Boys</v>
      </c>
      <c r="T37" s="2" t="str">
        <f t="shared" si="35"/>
        <v>DMT NDP5 15+ Boys</v>
      </c>
      <c r="U37" s="2" t="str">
        <f t="shared" si="37"/>
        <v>DMT NDP6 17+ Boys</v>
      </c>
      <c r="V37" s="2" t="str">
        <f t="shared" si="37"/>
        <v>DMT NDP7 17+ Boys</v>
      </c>
    </row>
    <row r="38" spans="4:22">
      <c r="D38">
        <f t="shared" si="1"/>
        <v>36</v>
      </c>
      <c r="E38" t="s">
        <v>15</v>
      </c>
      <c r="F38" t="str">
        <f t="shared" si="0"/>
        <v>36M</v>
      </c>
      <c r="G38" s="2" t="str">
        <f t="shared" si="21"/>
        <v>TRI TPD 15+ Boys</v>
      </c>
      <c r="H38" s="2" t="str">
        <f t="shared" si="28"/>
        <v>TRI CDP 13+ Boys</v>
      </c>
      <c r="I38" s="2" t="str">
        <f t="shared" si="29"/>
        <v>TRI NDP1 13+ Boys</v>
      </c>
      <c r="J38" s="2" t="str">
        <f t="shared" si="30"/>
        <v>TRI NDP2 13+ Boys</v>
      </c>
      <c r="K38" s="2" t="str">
        <f t="shared" si="31"/>
        <v>TRI NDP3 13+ Boys</v>
      </c>
      <c r="L38" s="2" t="str">
        <f t="shared" si="32"/>
        <v>TRI NDP4 13+ Boys</v>
      </c>
      <c r="M38" s="2" t="str">
        <f t="shared" si="34"/>
        <v>TRI NDP5 15+ Boys</v>
      </c>
      <c r="N38" s="2" t="str">
        <f t="shared" si="36"/>
        <v>TRI NDP6 17+ Boys</v>
      </c>
      <c r="O38" s="2" t="str">
        <f t="shared" si="36"/>
        <v>TRI NDP7 17+ Boys</v>
      </c>
      <c r="P38" s="2" t="str">
        <f t="shared" si="33"/>
        <v>DMT NDP1 13+ Boys</v>
      </c>
      <c r="Q38" s="2" t="str">
        <f t="shared" si="33"/>
        <v>DMT NDP2 13+ Boys</v>
      </c>
      <c r="R38" s="2" t="str">
        <f t="shared" si="33"/>
        <v>DMT NDP3 13+ Boys</v>
      </c>
      <c r="S38" s="2" t="str">
        <f t="shared" si="33"/>
        <v>DMT NDP4 13+ Boys</v>
      </c>
      <c r="T38" s="2" t="str">
        <f t="shared" si="35"/>
        <v>DMT NDP5 15+ Boys</v>
      </c>
      <c r="U38" s="2" t="str">
        <f t="shared" si="37"/>
        <v>DMT NDP6 17+ Boys</v>
      </c>
      <c r="V38" s="2" t="str">
        <f t="shared" si="37"/>
        <v>DMT NDP7 17+ Boys</v>
      </c>
    </row>
    <row r="39" spans="4:22">
      <c r="D39">
        <f t="shared" si="1"/>
        <v>37</v>
      </c>
      <c r="E39" t="s">
        <v>15</v>
      </c>
      <c r="F39" t="str">
        <f t="shared" si="0"/>
        <v>37M</v>
      </c>
      <c r="G39" s="2" t="str">
        <f t="shared" si="21"/>
        <v>TRI TPD 15+ Boys</v>
      </c>
      <c r="H39" s="2" t="str">
        <f t="shared" si="28"/>
        <v>TRI CDP 13+ Boys</v>
      </c>
      <c r="I39" s="2" t="str">
        <f t="shared" si="29"/>
        <v>TRI NDP1 13+ Boys</v>
      </c>
      <c r="J39" s="2" t="str">
        <f t="shared" si="30"/>
        <v>TRI NDP2 13+ Boys</v>
      </c>
      <c r="K39" s="2" t="str">
        <f t="shared" si="31"/>
        <v>TRI NDP3 13+ Boys</v>
      </c>
      <c r="L39" s="2" t="str">
        <f t="shared" si="32"/>
        <v>TRI NDP4 13+ Boys</v>
      </c>
      <c r="M39" s="2" t="str">
        <f t="shared" si="34"/>
        <v>TRI NDP5 15+ Boys</v>
      </c>
      <c r="N39" s="2" t="str">
        <f t="shared" si="36"/>
        <v>TRI NDP6 17+ Boys</v>
      </c>
      <c r="O39" s="2" t="str">
        <f t="shared" si="36"/>
        <v>TRI NDP7 17+ Boys</v>
      </c>
      <c r="P39" s="2" t="str">
        <f t="shared" si="33"/>
        <v>DMT NDP1 13+ Boys</v>
      </c>
      <c r="Q39" s="2" t="str">
        <f t="shared" si="33"/>
        <v>DMT NDP2 13+ Boys</v>
      </c>
      <c r="R39" s="2" t="str">
        <f t="shared" si="33"/>
        <v>DMT NDP3 13+ Boys</v>
      </c>
      <c r="S39" s="2" t="str">
        <f t="shared" si="33"/>
        <v>DMT NDP4 13+ Boys</v>
      </c>
      <c r="T39" s="2" t="str">
        <f t="shared" si="35"/>
        <v>DMT NDP5 15+ Boys</v>
      </c>
      <c r="U39" s="2" t="str">
        <f t="shared" si="37"/>
        <v>DMT NDP6 17+ Boys</v>
      </c>
      <c r="V39" s="2" t="str">
        <f t="shared" si="37"/>
        <v>DMT NDP7 17+ Boys</v>
      </c>
    </row>
    <row r="40" spans="4:22">
      <c r="D40">
        <f t="shared" si="1"/>
        <v>38</v>
      </c>
      <c r="E40" t="s">
        <v>15</v>
      </c>
      <c r="F40" t="str">
        <f t="shared" si="0"/>
        <v>38M</v>
      </c>
      <c r="G40" s="2" t="str">
        <f t="shared" si="21"/>
        <v>TRI TPD 15+ Boys</v>
      </c>
      <c r="H40" s="2" t="str">
        <f t="shared" si="28"/>
        <v>TRI CDP 13+ Boys</v>
      </c>
      <c r="I40" s="2" t="str">
        <f t="shared" si="29"/>
        <v>TRI NDP1 13+ Boys</v>
      </c>
      <c r="J40" s="2" t="str">
        <f t="shared" si="30"/>
        <v>TRI NDP2 13+ Boys</v>
      </c>
      <c r="K40" s="2" t="str">
        <f t="shared" si="31"/>
        <v>TRI NDP3 13+ Boys</v>
      </c>
      <c r="L40" s="2" t="str">
        <f t="shared" si="32"/>
        <v>TRI NDP4 13+ Boys</v>
      </c>
      <c r="M40" s="2" t="str">
        <f t="shared" si="34"/>
        <v>TRI NDP5 15+ Boys</v>
      </c>
      <c r="N40" s="2" t="str">
        <f t="shared" si="36"/>
        <v>TRI NDP6 17+ Boys</v>
      </c>
      <c r="O40" s="2" t="str">
        <f t="shared" si="36"/>
        <v>TRI NDP7 17+ Boys</v>
      </c>
      <c r="P40" s="2" t="str">
        <f t="shared" si="33"/>
        <v>DMT NDP1 13+ Boys</v>
      </c>
      <c r="Q40" s="2" t="str">
        <f t="shared" si="33"/>
        <v>DMT NDP2 13+ Boys</v>
      </c>
      <c r="R40" s="2" t="str">
        <f t="shared" si="33"/>
        <v>DMT NDP3 13+ Boys</v>
      </c>
      <c r="S40" s="2" t="str">
        <f t="shared" si="33"/>
        <v>DMT NDP4 13+ Boys</v>
      </c>
      <c r="T40" s="2" t="str">
        <f t="shared" si="35"/>
        <v>DMT NDP5 15+ Boys</v>
      </c>
      <c r="U40" s="2" t="str">
        <f t="shared" si="37"/>
        <v>DMT NDP6 17+ Boys</v>
      </c>
      <c r="V40" s="2" t="str">
        <f t="shared" si="37"/>
        <v>DMT NDP7 17+ Boys</v>
      </c>
    </row>
    <row r="41" spans="4:22">
      <c r="D41">
        <f t="shared" si="1"/>
        <v>39</v>
      </c>
      <c r="E41" t="s">
        <v>15</v>
      </c>
      <c r="F41" t="str">
        <f t="shared" si="0"/>
        <v>39M</v>
      </c>
      <c r="G41" s="2" t="str">
        <f t="shared" si="21"/>
        <v>TRI TPD 15+ Boys</v>
      </c>
      <c r="H41" s="2" t="str">
        <f t="shared" si="28"/>
        <v>TRI CDP 13+ Boys</v>
      </c>
      <c r="I41" s="2" t="str">
        <f t="shared" si="29"/>
        <v>TRI NDP1 13+ Boys</v>
      </c>
      <c r="J41" s="2" t="str">
        <f t="shared" si="30"/>
        <v>TRI NDP2 13+ Boys</v>
      </c>
      <c r="K41" s="2" t="str">
        <f t="shared" si="31"/>
        <v>TRI NDP3 13+ Boys</v>
      </c>
      <c r="L41" s="2" t="str">
        <f t="shared" si="32"/>
        <v>TRI NDP4 13+ Boys</v>
      </c>
      <c r="M41" s="2" t="str">
        <f t="shared" si="34"/>
        <v>TRI NDP5 15+ Boys</v>
      </c>
      <c r="N41" s="2" t="str">
        <f t="shared" si="36"/>
        <v>TRI NDP6 17+ Boys</v>
      </c>
      <c r="O41" s="2" t="str">
        <f t="shared" si="36"/>
        <v>TRI NDP7 17+ Boys</v>
      </c>
      <c r="P41" s="2" t="str">
        <f t="shared" si="33"/>
        <v>DMT NDP1 13+ Boys</v>
      </c>
      <c r="Q41" s="2" t="str">
        <f t="shared" si="33"/>
        <v>DMT NDP2 13+ Boys</v>
      </c>
      <c r="R41" s="2" t="str">
        <f t="shared" si="33"/>
        <v>DMT NDP3 13+ Boys</v>
      </c>
      <c r="S41" s="2" t="str">
        <f t="shared" si="33"/>
        <v>DMT NDP4 13+ Boys</v>
      </c>
      <c r="T41" s="2" t="str">
        <f t="shared" si="35"/>
        <v>DMT NDP5 15+ Boys</v>
      </c>
      <c r="U41" s="2" t="str">
        <f t="shared" si="37"/>
        <v>DMT NDP6 17+ Boys</v>
      </c>
      <c r="V41" s="2" t="str">
        <f t="shared" si="37"/>
        <v>DMT NDP7 17+ Boys</v>
      </c>
    </row>
    <row r="42" spans="4:22">
      <c r="D42">
        <f t="shared" si="1"/>
        <v>40</v>
      </c>
      <c r="E42" t="s">
        <v>15</v>
      </c>
      <c r="F42" t="str">
        <f t="shared" si="0"/>
        <v>40M</v>
      </c>
      <c r="G42" s="2" t="str">
        <f t="shared" si="21"/>
        <v>TRI TPD 15+ Boys</v>
      </c>
      <c r="H42" s="2" t="str">
        <f t="shared" si="28"/>
        <v>TRI CDP 13+ Boys</v>
      </c>
      <c r="I42" s="2" t="str">
        <f t="shared" si="29"/>
        <v>TRI NDP1 13+ Boys</v>
      </c>
      <c r="J42" s="2" t="str">
        <f t="shared" si="30"/>
        <v>TRI NDP2 13+ Boys</v>
      </c>
      <c r="K42" s="2" t="str">
        <f t="shared" si="31"/>
        <v>TRI NDP3 13+ Boys</v>
      </c>
      <c r="L42" s="2" t="str">
        <f t="shared" si="32"/>
        <v>TRI NDP4 13+ Boys</v>
      </c>
      <c r="M42" s="2" t="str">
        <f t="shared" si="34"/>
        <v>TRI NDP5 15+ Boys</v>
      </c>
      <c r="N42" s="2" t="str">
        <f t="shared" si="36"/>
        <v>TRI NDP6 17+ Boys</v>
      </c>
      <c r="O42" s="2" t="str">
        <f t="shared" si="36"/>
        <v>TRI NDP7 17+ Boys</v>
      </c>
      <c r="P42" s="2" t="str">
        <f t="shared" si="33"/>
        <v>DMT NDP1 13+ Boys</v>
      </c>
      <c r="Q42" s="2" t="str">
        <f t="shared" si="33"/>
        <v>DMT NDP2 13+ Boys</v>
      </c>
      <c r="R42" s="2" t="str">
        <f t="shared" si="33"/>
        <v>DMT NDP3 13+ Boys</v>
      </c>
      <c r="S42" s="2" t="str">
        <f t="shared" si="33"/>
        <v>DMT NDP4 13+ Boys</v>
      </c>
      <c r="T42" s="2" t="str">
        <f t="shared" si="35"/>
        <v>DMT NDP5 15+ Boys</v>
      </c>
      <c r="U42" s="2" t="str">
        <f t="shared" si="37"/>
        <v>DMT NDP6 17+ Boys</v>
      </c>
      <c r="V42" s="2" t="str">
        <f t="shared" si="37"/>
        <v>DMT NDP7 17+ Boys</v>
      </c>
    </row>
    <row r="43" spans="4:22">
      <c r="D43">
        <f t="shared" si="1"/>
        <v>41</v>
      </c>
      <c r="E43" t="s">
        <v>15</v>
      </c>
      <c r="F43" t="str">
        <f t="shared" si="0"/>
        <v>41M</v>
      </c>
      <c r="G43" s="2" t="str">
        <f t="shared" si="21"/>
        <v>TRI TPD 15+ Boys</v>
      </c>
      <c r="H43" s="2" t="str">
        <f t="shared" si="28"/>
        <v>TRI CDP 13+ Boys</v>
      </c>
      <c r="I43" s="2" t="str">
        <f t="shared" si="29"/>
        <v>TRI NDP1 13+ Boys</v>
      </c>
      <c r="J43" s="2" t="str">
        <f t="shared" si="30"/>
        <v>TRI NDP2 13+ Boys</v>
      </c>
      <c r="K43" s="2" t="str">
        <f t="shared" si="31"/>
        <v>TRI NDP3 13+ Boys</v>
      </c>
      <c r="L43" s="2" t="str">
        <f t="shared" si="32"/>
        <v>TRI NDP4 13+ Boys</v>
      </c>
      <c r="M43" s="2" t="str">
        <f t="shared" si="34"/>
        <v>TRI NDP5 15+ Boys</v>
      </c>
      <c r="N43" s="2" t="str">
        <f t="shared" si="36"/>
        <v>TRI NDP6 17+ Boys</v>
      </c>
      <c r="O43" s="2" t="str">
        <f t="shared" si="36"/>
        <v>TRI NDP7 17+ Boys</v>
      </c>
      <c r="P43" s="2" t="str">
        <f t="shared" si="33"/>
        <v>DMT NDP1 13+ Boys</v>
      </c>
      <c r="Q43" s="2" t="str">
        <f t="shared" si="33"/>
        <v>DMT NDP2 13+ Boys</v>
      </c>
      <c r="R43" s="2" t="str">
        <f t="shared" si="33"/>
        <v>DMT NDP3 13+ Boys</v>
      </c>
      <c r="S43" s="2" t="str">
        <f t="shared" si="33"/>
        <v>DMT NDP4 13+ Boys</v>
      </c>
      <c r="T43" s="2" t="str">
        <f t="shared" si="35"/>
        <v>DMT NDP5 15+ Boys</v>
      </c>
      <c r="U43" s="2" t="str">
        <f t="shared" si="37"/>
        <v>DMT NDP6 17+ Boys</v>
      </c>
      <c r="V43" s="2" t="str">
        <f t="shared" si="37"/>
        <v>DMT NDP7 17+ Boys</v>
      </c>
    </row>
    <row r="44" spans="4:22">
      <c r="D44">
        <f t="shared" si="1"/>
        <v>42</v>
      </c>
      <c r="E44" t="s">
        <v>15</v>
      </c>
      <c r="F44" t="str">
        <f t="shared" si="0"/>
        <v>42M</v>
      </c>
      <c r="G44" s="2" t="str">
        <f t="shared" si="21"/>
        <v>TRI TPD 15+ Boys</v>
      </c>
      <c r="H44" s="2" t="str">
        <f t="shared" si="28"/>
        <v>TRI CDP 13+ Boys</v>
      </c>
      <c r="I44" s="2" t="str">
        <f t="shared" si="29"/>
        <v>TRI NDP1 13+ Boys</v>
      </c>
      <c r="J44" s="2" t="str">
        <f t="shared" si="30"/>
        <v>TRI NDP2 13+ Boys</v>
      </c>
      <c r="K44" s="2" t="str">
        <f t="shared" si="31"/>
        <v>TRI NDP3 13+ Boys</v>
      </c>
      <c r="L44" s="2" t="str">
        <f t="shared" si="32"/>
        <v>TRI NDP4 13+ Boys</v>
      </c>
      <c r="M44" s="2" t="str">
        <f t="shared" si="34"/>
        <v>TRI NDP5 15+ Boys</v>
      </c>
      <c r="N44" s="2" t="str">
        <f t="shared" si="36"/>
        <v>TRI NDP6 17+ Boys</v>
      </c>
      <c r="O44" s="2" t="str">
        <f t="shared" si="36"/>
        <v>TRI NDP7 17+ Boys</v>
      </c>
      <c r="P44" s="2" t="str">
        <f t="shared" si="33"/>
        <v>DMT NDP1 13+ Boys</v>
      </c>
      <c r="Q44" s="2" t="str">
        <f t="shared" si="33"/>
        <v>DMT NDP2 13+ Boys</v>
      </c>
      <c r="R44" s="2" t="str">
        <f t="shared" si="33"/>
        <v>DMT NDP3 13+ Boys</v>
      </c>
      <c r="S44" s="2" t="str">
        <f t="shared" si="33"/>
        <v>DMT NDP4 13+ Boys</v>
      </c>
      <c r="T44" s="2" t="str">
        <f t="shared" si="35"/>
        <v>DMT NDP5 15+ Boys</v>
      </c>
      <c r="U44" s="2" t="str">
        <f t="shared" si="37"/>
        <v>DMT NDP6 17+ Boys</v>
      </c>
      <c r="V44" s="2" t="str">
        <f t="shared" si="37"/>
        <v>DMT NDP7 17+ Boys</v>
      </c>
    </row>
    <row r="45" spans="4:22">
      <c r="D45">
        <f t="shared" si="1"/>
        <v>43</v>
      </c>
      <c r="E45" t="s">
        <v>15</v>
      </c>
      <c r="F45" t="str">
        <f t="shared" si="0"/>
        <v>43M</v>
      </c>
      <c r="G45" s="2" t="str">
        <f t="shared" si="21"/>
        <v>TRI TPD 15+ Boys</v>
      </c>
      <c r="H45" s="2" t="str">
        <f t="shared" si="28"/>
        <v>TRI CDP 13+ Boys</v>
      </c>
      <c r="I45" s="2" t="str">
        <f t="shared" si="29"/>
        <v>TRI NDP1 13+ Boys</v>
      </c>
      <c r="J45" s="2" t="str">
        <f t="shared" si="30"/>
        <v>TRI NDP2 13+ Boys</v>
      </c>
      <c r="K45" s="2" t="str">
        <f t="shared" si="31"/>
        <v>TRI NDP3 13+ Boys</v>
      </c>
      <c r="L45" s="2" t="str">
        <f t="shared" si="32"/>
        <v>TRI NDP4 13+ Boys</v>
      </c>
      <c r="M45" s="2" t="str">
        <f t="shared" si="34"/>
        <v>TRI NDP5 15+ Boys</v>
      </c>
      <c r="N45" s="2" t="str">
        <f t="shared" si="36"/>
        <v>TRI NDP6 17+ Boys</v>
      </c>
      <c r="O45" s="2" t="str">
        <f t="shared" si="36"/>
        <v>TRI NDP7 17+ Boys</v>
      </c>
      <c r="P45" s="2" t="str">
        <f t="shared" si="33"/>
        <v>DMT NDP1 13+ Boys</v>
      </c>
      <c r="Q45" s="2" t="str">
        <f t="shared" si="33"/>
        <v>DMT NDP2 13+ Boys</v>
      </c>
      <c r="R45" s="2" t="str">
        <f t="shared" si="33"/>
        <v>DMT NDP3 13+ Boys</v>
      </c>
      <c r="S45" s="2" t="str">
        <f t="shared" si="33"/>
        <v>DMT NDP4 13+ Boys</v>
      </c>
      <c r="T45" s="2" t="str">
        <f t="shared" si="35"/>
        <v>DMT NDP5 15+ Boys</v>
      </c>
      <c r="U45" s="2" t="str">
        <f t="shared" si="37"/>
        <v>DMT NDP6 17+ Boys</v>
      </c>
      <c r="V45" s="2" t="str">
        <f t="shared" si="37"/>
        <v>DMT NDP7 17+ Boys</v>
      </c>
    </row>
    <row r="46" spans="4:22">
      <c r="D46">
        <f t="shared" si="1"/>
        <v>44</v>
      </c>
      <c r="E46" t="s">
        <v>15</v>
      </c>
      <c r="F46" t="str">
        <f t="shared" si="0"/>
        <v>44M</v>
      </c>
      <c r="G46" s="2" t="str">
        <f t="shared" si="21"/>
        <v>TRI TPD 15+ Boys</v>
      </c>
      <c r="H46" s="2" t="str">
        <f t="shared" si="28"/>
        <v>TRI CDP 13+ Boys</v>
      </c>
      <c r="I46" s="2" t="str">
        <f t="shared" si="29"/>
        <v>TRI NDP1 13+ Boys</v>
      </c>
      <c r="J46" s="2" t="str">
        <f t="shared" si="30"/>
        <v>TRI NDP2 13+ Boys</v>
      </c>
      <c r="K46" s="2" t="str">
        <f t="shared" si="31"/>
        <v>TRI NDP3 13+ Boys</v>
      </c>
      <c r="L46" s="2" t="str">
        <f t="shared" si="32"/>
        <v>TRI NDP4 13+ Boys</v>
      </c>
      <c r="M46" s="2" t="str">
        <f t="shared" si="34"/>
        <v>TRI NDP5 15+ Boys</v>
      </c>
      <c r="N46" s="2" t="str">
        <f t="shared" si="36"/>
        <v>TRI NDP6 17+ Boys</v>
      </c>
      <c r="O46" s="2" t="str">
        <f t="shared" si="36"/>
        <v>TRI NDP7 17+ Boys</v>
      </c>
      <c r="P46" s="2" t="str">
        <f t="shared" si="33"/>
        <v>DMT NDP1 13+ Boys</v>
      </c>
      <c r="Q46" s="2" t="str">
        <f t="shared" si="33"/>
        <v>DMT NDP2 13+ Boys</v>
      </c>
      <c r="R46" s="2" t="str">
        <f t="shared" si="33"/>
        <v>DMT NDP3 13+ Boys</v>
      </c>
      <c r="S46" s="2" t="str">
        <f t="shared" si="33"/>
        <v>DMT NDP4 13+ Boys</v>
      </c>
      <c r="T46" s="2" t="str">
        <f t="shared" si="35"/>
        <v>DMT NDP5 15+ Boys</v>
      </c>
      <c r="U46" s="2" t="str">
        <f t="shared" si="37"/>
        <v>DMT NDP6 17+ Boys</v>
      </c>
      <c r="V46" s="2" t="str">
        <f t="shared" si="37"/>
        <v>DMT NDP7 17+ Boys</v>
      </c>
    </row>
    <row r="47" spans="4:22">
      <c r="D47">
        <f t="shared" si="1"/>
        <v>45</v>
      </c>
      <c r="E47" t="s">
        <v>15</v>
      </c>
      <c r="F47" t="str">
        <f t="shared" si="0"/>
        <v>45M</v>
      </c>
      <c r="G47" s="2" t="str">
        <f t="shared" si="21"/>
        <v>TRI TPD 15+ Boys</v>
      </c>
      <c r="H47" s="2" t="str">
        <f t="shared" si="28"/>
        <v>TRI CDP 13+ Boys</v>
      </c>
      <c r="I47" s="2" t="str">
        <f t="shared" si="29"/>
        <v>TRI NDP1 13+ Boys</v>
      </c>
      <c r="J47" s="2" t="str">
        <f t="shared" si="30"/>
        <v>TRI NDP2 13+ Boys</v>
      </c>
      <c r="K47" s="2" t="str">
        <f t="shared" si="31"/>
        <v>TRI NDP3 13+ Boys</v>
      </c>
      <c r="L47" s="2" t="str">
        <f t="shared" si="32"/>
        <v>TRI NDP4 13+ Boys</v>
      </c>
      <c r="M47" s="2" t="str">
        <f t="shared" si="34"/>
        <v>TRI NDP5 15+ Boys</v>
      </c>
      <c r="N47" s="2" t="str">
        <f t="shared" si="36"/>
        <v>TRI NDP6 17+ Boys</v>
      </c>
      <c r="O47" s="2" t="str">
        <f t="shared" si="36"/>
        <v>TRI NDP7 17+ Boys</v>
      </c>
      <c r="P47" s="2" t="str">
        <f t="shared" si="33"/>
        <v>DMT NDP1 13+ Boys</v>
      </c>
      <c r="Q47" s="2" t="str">
        <f t="shared" si="33"/>
        <v>DMT NDP2 13+ Boys</v>
      </c>
      <c r="R47" s="2" t="str">
        <f t="shared" si="33"/>
        <v>DMT NDP3 13+ Boys</v>
      </c>
      <c r="S47" s="2" t="str">
        <f t="shared" si="33"/>
        <v>DMT NDP4 13+ Boys</v>
      </c>
      <c r="T47" s="2" t="str">
        <f t="shared" si="35"/>
        <v>DMT NDP5 15+ Boys</v>
      </c>
      <c r="U47" s="2" t="str">
        <f t="shared" si="37"/>
        <v>DMT NDP6 17+ Boys</v>
      </c>
      <c r="V47" s="2" t="str">
        <f t="shared" si="37"/>
        <v>DMT NDP7 17+ Boys</v>
      </c>
    </row>
    <row r="48" spans="4:22">
      <c r="D48">
        <f t="shared" si="1"/>
        <v>46</v>
      </c>
      <c r="E48" t="s">
        <v>15</v>
      </c>
      <c r="F48" t="str">
        <f t="shared" si="0"/>
        <v>46M</v>
      </c>
      <c r="G48" s="2" t="str">
        <f t="shared" si="21"/>
        <v>TRI TPD 15+ Boys</v>
      </c>
      <c r="H48" s="2" t="str">
        <f t="shared" si="28"/>
        <v>TRI CDP 13+ Boys</v>
      </c>
      <c r="I48" s="2" t="str">
        <f t="shared" si="29"/>
        <v>TRI NDP1 13+ Boys</v>
      </c>
      <c r="J48" s="2" t="str">
        <f t="shared" si="30"/>
        <v>TRI NDP2 13+ Boys</v>
      </c>
      <c r="K48" s="2" t="str">
        <f t="shared" si="31"/>
        <v>TRI NDP3 13+ Boys</v>
      </c>
      <c r="L48" s="2" t="str">
        <f t="shared" si="32"/>
        <v>TRI NDP4 13+ Boys</v>
      </c>
      <c r="M48" s="2" t="str">
        <f t="shared" si="34"/>
        <v>TRI NDP5 15+ Boys</v>
      </c>
      <c r="N48" s="2" t="str">
        <f t="shared" si="36"/>
        <v>TRI NDP6 17+ Boys</v>
      </c>
      <c r="O48" s="2" t="str">
        <f t="shared" si="36"/>
        <v>TRI NDP7 17+ Boys</v>
      </c>
      <c r="P48" s="2" t="str">
        <f t="shared" si="33"/>
        <v>DMT NDP1 13+ Boys</v>
      </c>
      <c r="Q48" s="2" t="str">
        <f t="shared" si="33"/>
        <v>DMT NDP2 13+ Boys</v>
      </c>
      <c r="R48" s="2" t="str">
        <f t="shared" si="33"/>
        <v>DMT NDP3 13+ Boys</v>
      </c>
      <c r="S48" s="2" t="str">
        <f t="shared" si="33"/>
        <v>DMT NDP4 13+ Boys</v>
      </c>
      <c r="T48" s="2" t="str">
        <f t="shared" si="35"/>
        <v>DMT NDP5 15+ Boys</v>
      </c>
      <c r="U48" s="2" t="str">
        <f t="shared" si="37"/>
        <v>DMT NDP6 17+ Boys</v>
      </c>
      <c r="V48" s="2" t="str">
        <f t="shared" si="37"/>
        <v>DMT NDP7 17+ Boys</v>
      </c>
    </row>
    <row r="49" spans="4:22">
      <c r="D49">
        <f t="shared" si="1"/>
        <v>47</v>
      </c>
      <c r="E49" t="s">
        <v>15</v>
      </c>
      <c r="F49" t="str">
        <f t="shared" si="0"/>
        <v>47M</v>
      </c>
      <c r="G49" s="2" t="str">
        <f t="shared" si="21"/>
        <v>TRI TPD 15+ Boys</v>
      </c>
      <c r="H49" s="2" t="str">
        <f t="shared" si="28"/>
        <v>TRI CDP 13+ Boys</v>
      </c>
      <c r="I49" s="2" t="str">
        <f t="shared" si="29"/>
        <v>TRI NDP1 13+ Boys</v>
      </c>
      <c r="J49" s="2" t="str">
        <f t="shared" si="30"/>
        <v>TRI NDP2 13+ Boys</v>
      </c>
      <c r="K49" s="2" t="str">
        <f t="shared" si="31"/>
        <v>TRI NDP3 13+ Boys</v>
      </c>
      <c r="L49" s="2" t="str">
        <f t="shared" si="32"/>
        <v>TRI NDP4 13+ Boys</v>
      </c>
      <c r="M49" s="2" t="str">
        <f t="shared" si="34"/>
        <v>TRI NDP5 15+ Boys</v>
      </c>
      <c r="N49" s="2" t="str">
        <f t="shared" si="36"/>
        <v>TRI NDP6 17+ Boys</v>
      </c>
      <c r="O49" s="2" t="str">
        <f t="shared" si="36"/>
        <v>TRI NDP7 17+ Boys</v>
      </c>
      <c r="P49" s="2" t="str">
        <f t="shared" si="33"/>
        <v>DMT NDP1 13+ Boys</v>
      </c>
      <c r="Q49" s="2" t="str">
        <f t="shared" si="33"/>
        <v>DMT NDP2 13+ Boys</v>
      </c>
      <c r="R49" s="2" t="str">
        <f t="shared" si="33"/>
        <v>DMT NDP3 13+ Boys</v>
      </c>
      <c r="S49" s="2" t="str">
        <f t="shared" si="33"/>
        <v>DMT NDP4 13+ Boys</v>
      </c>
      <c r="T49" s="2" t="str">
        <f t="shared" si="35"/>
        <v>DMT NDP5 15+ Boys</v>
      </c>
      <c r="U49" s="2" t="str">
        <f t="shared" si="37"/>
        <v>DMT NDP6 17+ Boys</v>
      </c>
      <c r="V49" s="2" t="str">
        <f t="shared" si="37"/>
        <v>DMT NDP7 17+ Boys</v>
      </c>
    </row>
    <row r="50" spans="4:22">
      <c r="D50">
        <f t="shared" si="1"/>
        <v>48</v>
      </c>
      <c r="E50" t="s">
        <v>15</v>
      </c>
      <c r="F50" t="str">
        <f t="shared" si="0"/>
        <v>48M</v>
      </c>
      <c r="G50" s="2" t="str">
        <f t="shared" si="21"/>
        <v>TRI TPD 15+ Boys</v>
      </c>
      <c r="H50" s="2" t="str">
        <f t="shared" si="28"/>
        <v>TRI CDP 13+ Boys</v>
      </c>
      <c r="I50" s="2" t="str">
        <f t="shared" si="29"/>
        <v>TRI NDP1 13+ Boys</v>
      </c>
      <c r="J50" s="2" t="str">
        <f t="shared" si="30"/>
        <v>TRI NDP2 13+ Boys</v>
      </c>
      <c r="K50" s="2" t="str">
        <f t="shared" si="31"/>
        <v>TRI NDP3 13+ Boys</v>
      </c>
      <c r="L50" s="2" t="str">
        <f t="shared" si="32"/>
        <v>TRI NDP4 13+ Boys</v>
      </c>
      <c r="M50" s="2" t="str">
        <f t="shared" si="34"/>
        <v>TRI NDP5 15+ Boys</v>
      </c>
      <c r="N50" s="2" t="str">
        <f t="shared" si="36"/>
        <v>TRI NDP6 17+ Boys</v>
      </c>
      <c r="O50" s="2" t="str">
        <f t="shared" si="36"/>
        <v>TRI NDP7 17+ Boys</v>
      </c>
      <c r="P50" s="2" t="str">
        <f t="shared" si="33"/>
        <v>DMT NDP1 13+ Boys</v>
      </c>
      <c r="Q50" s="2" t="str">
        <f t="shared" si="33"/>
        <v>DMT NDP2 13+ Boys</v>
      </c>
      <c r="R50" s="2" t="str">
        <f t="shared" si="33"/>
        <v>DMT NDP3 13+ Boys</v>
      </c>
      <c r="S50" s="2" t="str">
        <f t="shared" si="33"/>
        <v>DMT NDP4 13+ Boys</v>
      </c>
      <c r="T50" s="2" t="str">
        <f t="shared" si="35"/>
        <v>DMT NDP5 15+ Boys</v>
      </c>
      <c r="U50" s="2" t="str">
        <f t="shared" si="37"/>
        <v>DMT NDP6 17+ Boys</v>
      </c>
      <c r="V50" s="2" t="str">
        <f t="shared" si="37"/>
        <v>DMT NDP7 17+ Boys</v>
      </c>
    </row>
    <row r="51" spans="4:22">
      <c r="D51">
        <f t="shared" si="1"/>
        <v>49</v>
      </c>
      <c r="E51" t="s">
        <v>15</v>
      </c>
      <c r="F51" t="str">
        <f t="shared" si="0"/>
        <v>49M</v>
      </c>
      <c r="G51" s="2" t="str">
        <f t="shared" si="21"/>
        <v>TRI TPD 15+ Boys</v>
      </c>
      <c r="H51" s="2" t="str">
        <f t="shared" si="28"/>
        <v>TRI CDP 13+ Boys</v>
      </c>
      <c r="I51" s="2" t="str">
        <f t="shared" si="29"/>
        <v>TRI NDP1 13+ Boys</v>
      </c>
      <c r="J51" s="2" t="str">
        <f t="shared" si="30"/>
        <v>TRI NDP2 13+ Boys</v>
      </c>
      <c r="K51" s="2" t="str">
        <f t="shared" si="31"/>
        <v>TRI NDP3 13+ Boys</v>
      </c>
      <c r="L51" s="2" t="str">
        <f t="shared" si="32"/>
        <v>TRI NDP4 13+ Boys</v>
      </c>
      <c r="M51" s="2" t="str">
        <f t="shared" si="34"/>
        <v>TRI NDP5 15+ Boys</v>
      </c>
      <c r="N51" s="2" t="str">
        <f t="shared" si="36"/>
        <v>TRI NDP6 17+ Boys</v>
      </c>
      <c r="O51" s="2" t="str">
        <f t="shared" si="36"/>
        <v>TRI NDP7 17+ Boys</v>
      </c>
      <c r="P51" s="2" t="str">
        <f t="shared" si="33"/>
        <v>DMT NDP1 13+ Boys</v>
      </c>
      <c r="Q51" s="2" t="str">
        <f t="shared" si="33"/>
        <v>DMT NDP2 13+ Boys</v>
      </c>
      <c r="R51" s="2" t="str">
        <f t="shared" si="33"/>
        <v>DMT NDP3 13+ Boys</v>
      </c>
      <c r="S51" s="2" t="str">
        <f t="shared" si="33"/>
        <v>DMT NDP4 13+ Boys</v>
      </c>
      <c r="T51" s="2" t="str">
        <f t="shared" si="35"/>
        <v>DMT NDP5 15+ Boys</v>
      </c>
      <c r="U51" s="2" t="str">
        <f t="shared" si="37"/>
        <v>DMT NDP6 17+ Boys</v>
      </c>
      <c r="V51" s="2" t="str">
        <f t="shared" si="37"/>
        <v>DMT NDP7 17+ Boys</v>
      </c>
    </row>
    <row r="52" spans="4:22">
      <c r="D52">
        <f t="shared" si="1"/>
        <v>50</v>
      </c>
      <c r="E52" t="s">
        <v>15</v>
      </c>
      <c r="F52" t="str">
        <f t="shared" si="0"/>
        <v>50M</v>
      </c>
      <c r="G52" s="2" t="str">
        <f>G$1 &amp; " 15+ Boys"</f>
        <v>TRI TPD 15+ Boys</v>
      </c>
      <c r="H52" s="2" t="str">
        <f t="shared" si="28"/>
        <v>TRI CDP 13+ Boys</v>
      </c>
      <c r="I52" s="2" t="str">
        <f t="shared" si="29"/>
        <v>TRI NDP1 13+ Boys</v>
      </c>
      <c r="J52" s="2" t="str">
        <f t="shared" si="30"/>
        <v>TRI NDP2 13+ Boys</v>
      </c>
      <c r="K52" s="2" t="str">
        <f t="shared" si="31"/>
        <v>TRI NDP3 13+ Boys</v>
      </c>
      <c r="L52" s="2" t="str">
        <f t="shared" si="32"/>
        <v>TRI NDP4 13+ Boys</v>
      </c>
      <c r="M52" s="2" t="str">
        <f t="shared" si="34"/>
        <v>TRI NDP5 15+ Boys</v>
      </c>
      <c r="N52" s="2" t="str">
        <f t="shared" si="36"/>
        <v>TRI NDP6 17+ Boys</v>
      </c>
      <c r="O52" s="2" t="str">
        <f t="shared" si="36"/>
        <v>TRI NDP7 17+ Boys</v>
      </c>
      <c r="P52" s="2" t="str">
        <f t="shared" si="33"/>
        <v>DMT NDP1 13+ Boys</v>
      </c>
      <c r="Q52" s="2" t="str">
        <f t="shared" si="33"/>
        <v>DMT NDP2 13+ Boys</v>
      </c>
      <c r="R52" s="2" t="str">
        <f t="shared" si="33"/>
        <v>DMT NDP3 13+ Boys</v>
      </c>
      <c r="S52" s="2" t="str">
        <f t="shared" si="33"/>
        <v>DMT NDP4 13+ Boys</v>
      </c>
      <c r="T52" s="2" t="str">
        <f t="shared" si="35"/>
        <v>DMT NDP5 15+ Boys</v>
      </c>
      <c r="U52" s="2" t="str">
        <f t="shared" si="37"/>
        <v>DMT NDP6 17+ Boys</v>
      </c>
      <c r="V52" s="2" t="str">
        <f t="shared" si="37"/>
        <v>DMT NDP7 17+ Boys</v>
      </c>
    </row>
    <row r="53" spans="4:22">
      <c r="D53">
        <f t="shared" si="1"/>
        <v>51</v>
      </c>
      <c r="E53" t="s">
        <v>15</v>
      </c>
      <c r="F53" t="str">
        <f t="shared" si="0"/>
        <v>51M</v>
      </c>
      <c r="G53" s="2" t="str">
        <f t="shared" si="21"/>
        <v>TRI TPD 15+ Boys</v>
      </c>
      <c r="H53" s="2" t="str">
        <f t="shared" si="28"/>
        <v>TRI CDP 13+ Boys</v>
      </c>
      <c r="I53" s="2" t="str">
        <f t="shared" si="29"/>
        <v>TRI NDP1 13+ Boys</v>
      </c>
      <c r="J53" s="2" t="str">
        <f t="shared" si="30"/>
        <v>TRI NDP2 13+ Boys</v>
      </c>
      <c r="K53" s="2" t="str">
        <f t="shared" si="31"/>
        <v>TRI NDP3 13+ Boys</v>
      </c>
      <c r="L53" s="2" t="str">
        <f t="shared" si="32"/>
        <v>TRI NDP4 13+ Boys</v>
      </c>
      <c r="M53" s="2" t="str">
        <f t="shared" si="34"/>
        <v>TRI NDP5 15+ Boys</v>
      </c>
      <c r="N53" s="2" t="str">
        <f t="shared" si="36"/>
        <v>TRI NDP6 17+ Boys</v>
      </c>
      <c r="O53" s="2" t="str">
        <f t="shared" si="36"/>
        <v>TRI NDP7 17+ Boys</v>
      </c>
      <c r="P53" s="2" t="str">
        <f t="shared" si="33"/>
        <v>DMT NDP1 13+ Boys</v>
      </c>
      <c r="Q53" s="2" t="str">
        <f t="shared" si="33"/>
        <v>DMT NDP2 13+ Boys</v>
      </c>
      <c r="R53" s="2" t="str">
        <f t="shared" si="33"/>
        <v>DMT NDP3 13+ Boys</v>
      </c>
      <c r="S53" s="2" t="str">
        <f t="shared" si="33"/>
        <v>DMT NDP4 13+ Boys</v>
      </c>
      <c r="T53" s="2" t="str">
        <f t="shared" si="35"/>
        <v>DMT NDP5 15+ Boys</v>
      </c>
      <c r="U53" s="2" t="str">
        <f t="shared" si="37"/>
        <v>DMT NDP6 17+ Boys</v>
      </c>
      <c r="V53" s="2" t="str">
        <f t="shared" si="37"/>
        <v>DMT NDP7 17+ Boys</v>
      </c>
    </row>
    <row r="54" spans="4:22">
      <c r="D54">
        <f t="shared" si="1"/>
        <v>52</v>
      </c>
      <c r="E54" t="s">
        <v>15</v>
      </c>
      <c r="F54" t="str">
        <f t="shared" si="0"/>
        <v>52M</v>
      </c>
      <c r="G54" s="2" t="str">
        <f t="shared" si="21"/>
        <v>TRI TPD 15+ Boys</v>
      </c>
      <c r="H54" s="2" t="str">
        <f t="shared" si="28"/>
        <v>TRI CDP 13+ Boys</v>
      </c>
      <c r="I54" s="2" t="str">
        <f t="shared" si="29"/>
        <v>TRI NDP1 13+ Boys</v>
      </c>
      <c r="J54" s="2" t="str">
        <f t="shared" si="30"/>
        <v>TRI NDP2 13+ Boys</v>
      </c>
      <c r="K54" s="2" t="str">
        <f t="shared" si="31"/>
        <v>TRI NDP3 13+ Boys</v>
      </c>
      <c r="L54" s="2" t="str">
        <f t="shared" si="32"/>
        <v>TRI NDP4 13+ Boys</v>
      </c>
      <c r="M54" s="2" t="str">
        <f t="shared" si="34"/>
        <v>TRI NDP5 15+ Boys</v>
      </c>
      <c r="N54" s="2" t="str">
        <f t="shared" si="36"/>
        <v>TRI NDP6 17+ Boys</v>
      </c>
      <c r="O54" s="2" t="str">
        <f t="shared" si="36"/>
        <v>TRI NDP7 17+ Boys</v>
      </c>
      <c r="P54" s="2" t="str">
        <f t="shared" si="33"/>
        <v>DMT NDP1 13+ Boys</v>
      </c>
      <c r="Q54" s="2" t="str">
        <f t="shared" si="33"/>
        <v>DMT NDP2 13+ Boys</v>
      </c>
      <c r="R54" s="2" t="str">
        <f t="shared" si="33"/>
        <v>DMT NDP3 13+ Boys</v>
      </c>
      <c r="S54" s="2" t="str">
        <f t="shared" si="33"/>
        <v>DMT NDP4 13+ Boys</v>
      </c>
      <c r="T54" s="2" t="str">
        <f t="shared" si="35"/>
        <v>DMT NDP5 15+ Boys</v>
      </c>
      <c r="U54" s="2" t="str">
        <f t="shared" si="37"/>
        <v>DMT NDP6 17+ Boys</v>
      </c>
      <c r="V54" s="2" t="str">
        <f t="shared" si="37"/>
        <v>DMT NDP7 17+ Boys</v>
      </c>
    </row>
    <row r="55" spans="4:22">
      <c r="D55">
        <f t="shared" si="1"/>
        <v>53</v>
      </c>
      <c r="E55" t="s">
        <v>15</v>
      </c>
      <c r="F55" t="str">
        <f t="shared" si="0"/>
        <v>53M</v>
      </c>
      <c r="G55" s="2" t="str">
        <f t="shared" si="21"/>
        <v>TRI TPD 15+ Boys</v>
      </c>
      <c r="H55" s="2" t="str">
        <f t="shared" si="28"/>
        <v>TRI CDP 13+ Boys</v>
      </c>
      <c r="I55" s="2" t="str">
        <f t="shared" si="29"/>
        <v>TRI NDP1 13+ Boys</v>
      </c>
      <c r="J55" s="2" t="str">
        <f t="shared" si="30"/>
        <v>TRI NDP2 13+ Boys</v>
      </c>
      <c r="K55" s="2" t="str">
        <f t="shared" si="31"/>
        <v>TRI NDP3 13+ Boys</v>
      </c>
      <c r="L55" s="2" t="str">
        <f t="shared" si="32"/>
        <v>TRI NDP4 13+ Boys</v>
      </c>
      <c r="M55" s="2" t="str">
        <f t="shared" si="34"/>
        <v>TRI NDP5 15+ Boys</v>
      </c>
      <c r="N55" s="2" t="str">
        <f t="shared" si="36"/>
        <v>TRI NDP6 17+ Boys</v>
      </c>
      <c r="O55" s="2" t="str">
        <f t="shared" si="36"/>
        <v>TRI NDP7 17+ Boys</v>
      </c>
      <c r="P55" s="2" t="str">
        <f t="shared" si="33"/>
        <v>DMT NDP1 13+ Boys</v>
      </c>
      <c r="Q55" s="2" t="str">
        <f t="shared" si="33"/>
        <v>DMT NDP2 13+ Boys</v>
      </c>
      <c r="R55" s="2" t="str">
        <f t="shared" si="33"/>
        <v>DMT NDP3 13+ Boys</v>
      </c>
      <c r="S55" s="2" t="str">
        <f t="shared" si="33"/>
        <v>DMT NDP4 13+ Boys</v>
      </c>
      <c r="T55" s="2" t="str">
        <f t="shared" si="35"/>
        <v>DMT NDP5 15+ Boys</v>
      </c>
      <c r="U55" s="2" t="str">
        <f t="shared" si="37"/>
        <v>DMT NDP6 17+ Boys</v>
      </c>
      <c r="V55" s="2" t="str">
        <f t="shared" si="37"/>
        <v>DMT NDP7 17+ Boys</v>
      </c>
    </row>
    <row r="56" spans="4:22">
      <c r="D56">
        <f t="shared" si="1"/>
        <v>54</v>
      </c>
      <c r="E56" t="s">
        <v>15</v>
      </c>
      <c r="F56" t="str">
        <f t="shared" si="0"/>
        <v>54M</v>
      </c>
      <c r="G56" s="2" t="str">
        <f t="shared" si="21"/>
        <v>TRI TPD 15+ Boys</v>
      </c>
      <c r="H56" s="2" t="str">
        <f t="shared" si="28"/>
        <v>TRI CDP 13+ Boys</v>
      </c>
      <c r="I56" s="2" t="str">
        <f t="shared" si="29"/>
        <v>TRI NDP1 13+ Boys</v>
      </c>
      <c r="J56" s="2" t="str">
        <f t="shared" si="30"/>
        <v>TRI NDP2 13+ Boys</v>
      </c>
      <c r="K56" s="2" t="str">
        <f t="shared" si="31"/>
        <v>TRI NDP3 13+ Boys</v>
      </c>
      <c r="L56" s="2" t="str">
        <f t="shared" si="32"/>
        <v>TRI NDP4 13+ Boys</v>
      </c>
      <c r="M56" s="2" t="str">
        <f t="shared" si="34"/>
        <v>TRI NDP5 15+ Boys</v>
      </c>
      <c r="N56" s="2" t="str">
        <f t="shared" si="36"/>
        <v>TRI NDP6 17+ Boys</v>
      </c>
      <c r="O56" s="2" t="str">
        <f t="shared" si="36"/>
        <v>TRI NDP7 17+ Boys</v>
      </c>
      <c r="P56" s="2" t="str">
        <f t="shared" si="33"/>
        <v>DMT NDP1 13+ Boys</v>
      </c>
      <c r="Q56" s="2" t="str">
        <f t="shared" si="33"/>
        <v>DMT NDP2 13+ Boys</v>
      </c>
      <c r="R56" s="2" t="str">
        <f t="shared" si="33"/>
        <v>DMT NDP3 13+ Boys</v>
      </c>
      <c r="S56" s="2" t="str">
        <f t="shared" si="33"/>
        <v>DMT NDP4 13+ Boys</v>
      </c>
      <c r="T56" s="2" t="str">
        <f t="shared" si="35"/>
        <v>DMT NDP5 15+ Boys</v>
      </c>
      <c r="U56" s="2" t="str">
        <f t="shared" si="37"/>
        <v>DMT NDP6 17+ Boys</v>
      </c>
      <c r="V56" s="2" t="str">
        <f t="shared" si="37"/>
        <v>DMT NDP7 17+ Boys</v>
      </c>
    </row>
    <row r="57" spans="4:22">
      <c r="D57">
        <f t="shared" si="1"/>
        <v>55</v>
      </c>
      <c r="E57" t="s">
        <v>15</v>
      </c>
      <c r="F57" t="str">
        <f t="shared" si="0"/>
        <v>55M</v>
      </c>
      <c r="G57" s="2" t="str">
        <f t="shared" si="21"/>
        <v>TRI TPD 15+ Boys</v>
      </c>
      <c r="H57" s="2" t="str">
        <f t="shared" si="28"/>
        <v>TRI CDP 13+ Boys</v>
      </c>
      <c r="I57" s="2" t="str">
        <f t="shared" si="29"/>
        <v>TRI NDP1 13+ Boys</v>
      </c>
      <c r="J57" s="2" t="str">
        <f t="shared" si="30"/>
        <v>TRI NDP2 13+ Boys</v>
      </c>
      <c r="K57" s="2" t="str">
        <f t="shared" si="31"/>
        <v>TRI NDP3 13+ Boys</v>
      </c>
      <c r="L57" s="2" t="str">
        <f t="shared" si="32"/>
        <v>TRI NDP4 13+ Boys</v>
      </c>
      <c r="M57" s="2" t="str">
        <f t="shared" si="34"/>
        <v>TRI NDP5 15+ Boys</v>
      </c>
      <c r="N57" s="2" t="str">
        <f t="shared" si="36"/>
        <v>TRI NDP6 17+ Boys</v>
      </c>
      <c r="O57" s="2" t="str">
        <f t="shared" si="36"/>
        <v>TRI NDP7 17+ Boys</v>
      </c>
      <c r="P57" s="2" t="str">
        <f t="shared" si="33"/>
        <v>DMT NDP1 13+ Boys</v>
      </c>
      <c r="Q57" s="2" t="str">
        <f t="shared" si="33"/>
        <v>DMT NDP2 13+ Boys</v>
      </c>
      <c r="R57" s="2" t="str">
        <f t="shared" si="33"/>
        <v>DMT NDP3 13+ Boys</v>
      </c>
      <c r="S57" s="2" t="str">
        <f t="shared" si="33"/>
        <v>DMT NDP4 13+ Boys</v>
      </c>
      <c r="T57" s="2" t="str">
        <f t="shared" si="35"/>
        <v>DMT NDP5 15+ Boys</v>
      </c>
      <c r="U57" s="2" t="str">
        <f t="shared" si="37"/>
        <v>DMT NDP6 17+ Boys</v>
      </c>
      <c r="V57" s="2" t="str">
        <f t="shared" si="37"/>
        <v>DMT NDP7 17+ Boys</v>
      </c>
    </row>
    <row r="58" spans="4:22">
      <c r="D58">
        <f t="shared" si="1"/>
        <v>56</v>
      </c>
      <c r="E58" t="s">
        <v>15</v>
      </c>
      <c r="F58" t="str">
        <f t="shared" si="0"/>
        <v>56M</v>
      </c>
      <c r="G58" s="2" t="str">
        <f t="shared" si="21"/>
        <v>TRI TPD 15+ Boys</v>
      </c>
      <c r="H58" s="2" t="str">
        <f t="shared" si="28"/>
        <v>TRI CDP 13+ Boys</v>
      </c>
      <c r="I58" s="2" t="str">
        <f t="shared" si="29"/>
        <v>TRI NDP1 13+ Boys</v>
      </c>
      <c r="J58" s="2" t="str">
        <f t="shared" si="30"/>
        <v>TRI NDP2 13+ Boys</v>
      </c>
      <c r="K58" s="2" t="str">
        <f t="shared" si="31"/>
        <v>TRI NDP3 13+ Boys</v>
      </c>
      <c r="L58" s="2" t="str">
        <f t="shared" si="32"/>
        <v>TRI NDP4 13+ Boys</v>
      </c>
      <c r="M58" s="2" t="str">
        <f t="shared" si="34"/>
        <v>TRI NDP5 15+ Boys</v>
      </c>
      <c r="N58" s="2" t="str">
        <f t="shared" si="36"/>
        <v>TRI NDP6 17+ Boys</v>
      </c>
      <c r="O58" s="2" t="str">
        <f t="shared" si="36"/>
        <v>TRI NDP7 17+ Boys</v>
      </c>
      <c r="P58" s="2" t="str">
        <f t="shared" si="33"/>
        <v>DMT NDP1 13+ Boys</v>
      </c>
      <c r="Q58" s="2" t="str">
        <f t="shared" si="33"/>
        <v>DMT NDP2 13+ Boys</v>
      </c>
      <c r="R58" s="2" t="str">
        <f t="shared" si="33"/>
        <v>DMT NDP3 13+ Boys</v>
      </c>
      <c r="S58" s="2" t="str">
        <f t="shared" si="33"/>
        <v>DMT NDP4 13+ Boys</v>
      </c>
      <c r="T58" s="2" t="str">
        <f t="shared" si="35"/>
        <v>DMT NDP5 15+ Boys</v>
      </c>
      <c r="U58" s="2" t="str">
        <f t="shared" si="37"/>
        <v>DMT NDP6 17+ Boys</v>
      </c>
      <c r="V58" s="2" t="str">
        <f t="shared" si="37"/>
        <v>DMT NDP7 17+ Boys</v>
      </c>
    </row>
    <row r="59" spans="4:22">
      <c r="D59">
        <f t="shared" si="1"/>
        <v>57</v>
      </c>
      <c r="E59" t="s">
        <v>15</v>
      </c>
      <c r="F59" t="str">
        <f t="shared" si="0"/>
        <v>57M</v>
      </c>
      <c r="G59" s="2" t="str">
        <f t="shared" si="21"/>
        <v>TRI TPD 15+ Boys</v>
      </c>
      <c r="H59" s="2" t="str">
        <f t="shared" si="28"/>
        <v>TRI CDP 13+ Boys</v>
      </c>
      <c r="I59" s="2" t="str">
        <f t="shared" si="29"/>
        <v>TRI NDP1 13+ Boys</v>
      </c>
      <c r="J59" s="2" t="str">
        <f t="shared" si="30"/>
        <v>TRI NDP2 13+ Boys</v>
      </c>
      <c r="K59" s="2" t="str">
        <f t="shared" si="31"/>
        <v>TRI NDP3 13+ Boys</v>
      </c>
      <c r="L59" s="2" t="str">
        <f t="shared" si="32"/>
        <v>TRI NDP4 13+ Boys</v>
      </c>
      <c r="M59" s="2" t="str">
        <f t="shared" si="34"/>
        <v>TRI NDP5 15+ Boys</v>
      </c>
      <c r="N59" s="2" t="str">
        <f t="shared" si="36"/>
        <v>TRI NDP6 17+ Boys</v>
      </c>
      <c r="O59" s="2" t="str">
        <f t="shared" si="36"/>
        <v>TRI NDP7 17+ Boys</v>
      </c>
      <c r="P59" s="2" t="str">
        <f t="shared" si="33"/>
        <v>DMT NDP1 13+ Boys</v>
      </c>
      <c r="Q59" s="2" t="str">
        <f t="shared" si="33"/>
        <v>DMT NDP2 13+ Boys</v>
      </c>
      <c r="R59" s="2" t="str">
        <f t="shared" si="33"/>
        <v>DMT NDP3 13+ Boys</v>
      </c>
      <c r="S59" s="2" t="str">
        <f t="shared" si="33"/>
        <v>DMT NDP4 13+ Boys</v>
      </c>
      <c r="T59" s="2" t="str">
        <f t="shared" si="35"/>
        <v>DMT NDP5 15+ Boys</v>
      </c>
      <c r="U59" s="2" t="str">
        <f t="shared" si="37"/>
        <v>DMT NDP6 17+ Boys</v>
      </c>
      <c r="V59" s="2" t="str">
        <f t="shared" si="37"/>
        <v>DMT NDP7 17+ Boys</v>
      </c>
    </row>
    <row r="60" spans="4:22">
      <c r="D60">
        <f t="shared" si="1"/>
        <v>58</v>
      </c>
      <c r="E60" t="s">
        <v>15</v>
      </c>
      <c r="F60" t="str">
        <f t="shared" si="0"/>
        <v>58M</v>
      </c>
      <c r="G60" s="2" t="str">
        <f t="shared" si="21"/>
        <v>TRI TPD 15+ Boys</v>
      </c>
      <c r="H60" s="2" t="str">
        <f t="shared" si="28"/>
        <v>TRI CDP 13+ Boys</v>
      </c>
      <c r="I60" s="2" t="str">
        <f t="shared" si="29"/>
        <v>TRI NDP1 13+ Boys</v>
      </c>
      <c r="J60" s="2" t="str">
        <f t="shared" si="30"/>
        <v>TRI NDP2 13+ Boys</v>
      </c>
      <c r="K60" s="2" t="str">
        <f t="shared" si="31"/>
        <v>TRI NDP3 13+ Boys</v>
      </c>
      <c r="L60" s="2" t="str">
        <f t="shared" si="32"/>
        <v>TRI NDP4 13+ Boys</v>
      </c>
      <c r="M60" s="2" t="str">
        <f t="shared" si="34"/>
        <v>TRI NDP5 15+ Boys</v>
      </c>
      <c r="N60" s="2" t="str">
        <f t="shared" si="36"/>
        <v>TRI NDP6 17+ Boys</v>
      </c>
      <c r="O60" s="2" t="str">
        <f t="shared" si="36"/>
        <v>TRI NDP7 17+ Boys</v>
      </c>
      <c r="P60" s="2" t="str">
        <f t="shared" si="33"/>
        <v>DMT NDP1 13+ Boys</v>
      </c>
      <c r="Q60" s="2" t="str">
        <f t="shared" si="33"/>
        <v>DMT NDP2 13+ Boys</v>
      </c>
      <c r="R60" s="2" t="str">
        <f t="shared" si="33"/>
        <v>DMT NDP3 13+ Boys</v>
      </c>
      <c r="S60" s="2" t="str">
        <f t="shared" si="33"/>
        <v>DMT NDP4 13+ Boys</v>
      </c>
      <c r="T60" s="2" t="str">
        <f t="shared" si="35"/>
        <v>DMT NDP5 15+ Boys</v>
      </c>
      <c r="U60" s="2" t="str">
        <f t="shared" si="37"/>
        <v>DMT NDP6 17+ Boys</v>
      </c>
      <c r="V60" s="2" t="str">
        <f t="shared" si="37"/>
        <v>DMT NDP7 17+ Boys</v>
      </c>
    </row>
    <row r="61" spans="4:22">
      <c r="D61">
        <f t="shared" si="1"/>
        <v>59</v>
      </c>
      <c r="E61" t="s">
        <v>15</v>
      </c>
      <c r="F61" t="str">
        <f t="shared" si="0"/>
        <v>59M</v>
      </c>
      <c r="G61" s="2" t="str">
        <f t="shared" si="21"/>
        <v>TRI TPD 15+ Boys</v>
      </c>
      <c r="H61" s="2" t="str">
        <f t="shared" si="28"/>
        <v>TRI CDP 13+ Boys</v>
      </c>
      <c r="I61" s="2" t="str">
        <f t="shared" si="29"/>
        <v>TRI NDP1 13+ Boys</v>
      </c>
      <c r="J61" s="2" t="str">
        <f t="shared" si="30"/>
        <v>TRI NDP2 13+ Boys</v>
      </c>
      <c r="K61" s="2" t="str">
        <f t="shared" si="31"/>
        <v>TRI NDP3 13+ Boys</v>
      </c>
      <c r="L61" s="2" t="str">
        <f t="shared" si="32"/>
        <v>TRI NDP4 13+ Boys</v>
      </c>
      <c r="M61" s="2" t="str">
        <f t="shared" si="34"/>
        <v>TRI NDP5 15+ Boys</v>
      </c>
      <c r="N61" s="2" t="str">
        <f t="shared" si="36"/>
        <v>TRI NDP6 17+ Boys</v>
      </c>
      <c r="O61" s="2" t="str">
        <f t="shared" si="36"/>
        <v>TRI NDP7 17+ Boys</v>
      </c>
      <c r="P61" s="2" t="str">
        <f t="shared" si="33"/>
        <v>DMT NDP1 13+ Boys</v>
      </c>
      <c r="Q61" s="2" t="str">
        <f t="shared" si="33"/>
        <v>DMT NDP2 13+ Boys</v>
      </c>
      <c r="R61" s="2" t="str">
        <f t="shared" si="33"/>
        <v>DMT NDP3 13+ Boys</v>
      </c>
      <c r="S61" s="2" t="str">
        <f t="shared" si="33"/>
        <v>DMT NDP4 13+ Boys</v>
      </c>
      <c r="T61" s="2" t="str">
        <f t="shared" si="35"/>
        <v>DMT NDP5 15+ Boys</v>
      </c>
      <c r="U61" s="2" t="str">
        <f t="shared" si="37"/>
        <v>DMT NDP6 17+ Boys</v>
      </c>
      <c r="V61" s="2" t="str">
        <f t="shared" si="37"/>
        <v>DMT NDP7 17+ Boys</v>
      </c>
    </row>
    <row r="62" spans="4:22">
      <c r="D62">
        <f t="shared" si="1"/>
        <v>60</v>
      </c>
      <c r="E62" t="s">
        <v>15</v>
      </c>
      <c r="F62" t="str">
        <f t="shared" si="0"/>
        <v>60M</v>
      </c>
      <c r="G62" s="2" t="str">
        <f t="shared" si="21"/>
        <v>TRI TPD 15+ Boys</v>
      </c>
      <c r="H62" s="2" t="str">
        <f t="shared" si="28"/>
        <v>TRI CDP 13+ Boys</v>
      </c>
      <c r="I62" s="2" t="str">
        <f t="shared" si="29"/>
        <v>TRI NDP1 13+ Boys</v>
      </c>
      <c r="J62" s="2" t="str">
        <f t="shared" si="30"/>
        <v>TRI NDP2 13+ Boys</v>
      </c>
      <c r="K62" s="2" t="str">
        <f t="shared" si="31"/>
        <v>TRI NDP3 13+ Boys</v>
      </c>
      <c r="L62" s="2" t="str">
        <f t="shared" si="32"/>
        <v>TRI NDP4 13+ Boys</v>
      </c>
      <c r="M62" s="2" t="str">
        <f t="shared" si="34"/>
        <v>TRI NDP5 15+ Boys</v>
      </c>
      <c r="N62" s="2" t="str">
        <f t="shared" si="36"/>
        <v>TRI NDP6 17+ Boys</v>
      </c>
      <c r="O62" s="2" t="str">
        <f t="shared" si="36"/>
        <v>TRI NDP7 17+ Boys</v>
      </c>
      <c r="P62" s="2" t="str">
        <f t="shared" si="33"/>
        <v>DMT NDP1 13+ Boys</v>
      </c>
      <c r="Q62" s="2" t="str">
        <f t="shared" si="33"/>
        <v>DMT NDP2 13+ Boys</v>
      </c>
      <c r="R62" s="2" t="str">
        <f t="shared" si="33"/>
        <v>DMT NDP3 13+ Boys</v>
      </c>
      <c r="S62" s="2" t="str">
        <f t="shared" si="33"/>
        <v>DMT NDP4 13+ Boys</v>
      </c>
      <c r="T62" s="2" t="str">
        <f t="shared" si="35"/>
        <v>DMT NDP5 15+ Boys</v>
      </c>
      <c r="U62" s="2" t="str">
        <f t="shared" si="37"/>
        <v>DMT NDP6 17+ Boys</v>
      </c>
      <c r="V62" s="2" t="str">
        <f t="shared" si="37"/>
        <v>DMT NDP7 17+ Boys</v>
      </c>
    </row>
    <row r="63" spans="4:22">
      <c r="D63">
        <f t="shared" si="1"/>
        <v>61</v>
      </c>
      <c r="E63" t="s">
        <v>15</v>
      </c>
      <c r="F63" t="str">
        <f t="shared" si="0"/>
        <v>61M</v>
      </c>
      <c r="G63" s="2" t="str">
        <f t="shared" si="21"/>
        <v>TRI TPD 15+ Boys</v>
      </c>
      <c r="H63" s="2" t="str">
        <f t="shared" si="28"/>
        <v>TRI CDP 13+ Boys</v>
      </c>
      <c r="I63" s="2" t="str">
        <f t="shared" si="29"/>
        <v>TRI NDP1 13+ Boys</v>
      </c>
      <c r="J63" s="2" t="str">
        <f t="shared" si="30"/>
        <v>TRI NDP2 13+ Boys</v>
      </c>
      <c r="K63" s="2" t="str">
        <f t="shared" si="31"/>
        <v>TRI NDP3 13+ Boys</v>
      </c>
      <c r="L63" s="2" t="str">
        <f t="shared" si="32"/>
        <v>TRI NDP4 13+ Boys</v>
      </c>
      <c r="M63" s="2" t="str">
        <f t="shared" si="34"/>
        <v>TRI NDP5 15+ Boys</v>
      </c>
      <c r="N63" s="2" t="str">
        <f t="shared" si="36"/>
        <v>TRI NDP6 17+ Boys</v>
      </c>
      <c r="O63" s="2" t="str">
        <f t="shared" si="36"/>
        <v>TRI NDP7 17+ Boys</v>
      </c>
      <c r="P63" s="2" t="str">
        <f t="shared" si="33"/>
        <v>DMT NDP1 13+ Boys</v>
      </c>
      <c r="Q63" s="2" t="str">
        <f t="shared" si="33"/>
        <v>DMT NDP2 13+ Boys</v>
      </c>
      <c r="R63" s="2" t="str">
        <f t="shared" si="33"/>
        <v>DMT NDP3 13+ Boys</v>
      </c>
      <c r="S63" s="2" t="str">
        <f t="shared" si="33"/>
        <v>DMT NDP4 13+ Boys</v>
      </c>
      <c r="T63" s="2" t="str">
        <f t="shared" si="35"/>
        <v>DMT NDP5 15+ Boys</v>
      </c>
      <c r="U63" s="2" t="str">
        <f t="shared" si="37"/>
        <v>DMT NDP6 17+ Boys</v>
      </c>
      <c r="V63" s="2" t="str">
        <f t="shared" si="37"/>
        <v>DMT NDP7 17+ Boys</v>
      </c>
    </row>
    <row r="64" spans="4:22">
      <c r="D64">
        <f t="shared" si="1"/>
        <v>62</v>
      </c>
      <c r="E64" t="s">
        <v>15</v>
      </c>
      <c r="F64" t="str">
        <f t="shared" si="0"/>
        <v>62M</v>
      </c>
      <c r="G64" s="2" t="str">
        <f t="shared" si="21"/>
        <v>TRI TPD 15+ Boys</v>
      </c>
      <c r="H64" s="2" t="str">
        <f t="shared" si="28"/>
        <v>TRI CDP 13+ Boys</v>
      </c>
      <c r="I64" s="2" t="str">
        <f t="shared" si="29"/>
        <v>TRI NDP1 13+ Boys</v>
      </c>
      <c r="J64" s="2" t="str">
        <f t="shared" si="30"/>
        <v>TRI NDP2 13+ Boys</v>
      </c>
      <c r="K64" s="2" t="str">
        <f t="shared" si="31"/>
        <v>TRI NDP3 13+ Boys</v>
      </c>
      <c r="L64" s="2" t="str">
        <f t="shared" si="32"/>
        <v>TRI NDP4 13+ Boys</v>
      </c>
      <c r="M64" s="2" t="str">
        <f t="shared" si="34"/>
        <v>TRI NDP5 15+ Boys</v>
      </c>
      <c r="N64" s="2" t="str">
        <f t="shared" si="36"/>
        <v>TRI NDP6 17+ Boys</v>
      </c>
      <c r="O64" s="2" t="str">
        <f t="shared" si="36"/>
        <v>TRI NDP7 17+ Boys</v>
      </c>
      <c r="P64" s="2" t="str">
        <f t="shared" si="33"/>
        <v>DMT NDP1 13+ Boys</v>
      </c>
      <c r="Q64" s="2" t="str">
        <f t="shared" si="33"/>
        <v>DMT NDP2 13+ Boys</v>
      </c>
      <c r="R64" s="2" t="str">
        <f t="shared" si="33"/>
        <v>DMT NDP3 13+ Boys</v>
      </c>
      <c r="S64" s="2" t="str">
        <f t="shared" si="33"/>
        <v>DMT NDP4 13+ Boys</v>
      </c>
      <c r="T64" s="2" t="str">
        <f t="shared" si="35"/>
        <v>DMT NDP5 15+ Boys</v>
      </c>
      <c r="U64" s="2" t="str">
        <f t="shared" si="37"/>
        <v>DMT NDP6 17+ Boys</v>
      </c>
      <c r="V64" s="2" t="str">
        <f t="shared" si="37"/>
        <v>DMT NDP7 17+ Boys</v>
      </c>
    </row>
    <row r="65" spans="4:22">
      <c r="D65">
        <f t="shared" si="1"/>
        <v>63</v>
      </c>
      <c r="E65" t="s">
        <v>15</v>
      </c>
      <c r="F65" t="str">
        <f t="shared" si="0"/>
        <v>63M</v>
      </c>
      <c r="G65" s="2" t="str">
        <f t="shared" si="21"/>
        <v>TRI TPD 15+ Boys</v>
      </c>
      <c r="H65" s="2" t="str">
        <f t="shared" si="28"/>
        <v>TRI CDP 13+ Boys</v>
      </c>
      <c r="I65" s="2" t="str">
        <f t="shared" si="29"/>
        <v>TRI NDP1 13+ Boys</v>
      </c>
      <c r="J65" s="2" t="str">
        <f t="shared" si="30"/>
        <v>TRI NDP2 13+ Boys</v>
      </c>
      <c r="K65" s="2" t="str">
        <f t="shared" si="31"/>
        <v>TRI NDP3 13+ Boys</v>
      </c>
      <c r="L65" s="2" t="str">
        <f t="shared" si="32"/>
        <v>TRI NDP4 13+ Boys</v>
      </c>
      <c r="M65" s="2" t="str">
        <f t="shared" si="34"/>
        <v>TRI NDP5 15+ Boys</v>
      </c>
      <c r="N65" s="2" t="str">
        <f t="shared" si="36"/>
        <v>TRI NDP6 17+ Boys</v>
      </c>
      <c r="O65" s="2" t="str">
        <f t="shared" si="36"/>
        <v>TRI NDP7 17+ Boys</v>
      </c>
      <c r="P65" s="2" t="str">
        <f t="shared" si="33"/>
        <v>DMT NDP1 13+ Boys</v>
      </c>
      <c r="Q65" s="2" t="str">
        <f t="shared" si="33"/>
        <v>DMT NDP2 13+ Boys</v>
      </c>
      <c r="R65" s="2" t="str">
        <f t="shared" si="33"/>
        <v>DMT NDP3 13+ Boys</v>
      </c>
      <c r="S65" s="2" t="str">
        <f t="shared" si="33"/>
        <v>DMT NDP4 13+ Boys</v>
      </c>
      <c r="T65" s="2" t="str">
        <f t="shared" si="35"/>
        <v>DMT NDP5 15+ Boys</v>
      </c>
      <c r="U65" s="2" t="str">
        <f t="shared" si="37"/>
        <v>DMT NDP6 17+ Boys</v>
      </c>
      <c r="V65" s="2" t="str">
        <f t="shared" si="37"/>
        <v>DMT NDP7 17+ Boys</v>
      </c>
    </row>
    <row r="66" spans="4:22">
      <c r="D66">
        <f t="shared" si="1"/>
        <v>64</v>
      </c>
      <c r="E66" t="s">
        <v>15</v>
      </c>
      <c r="F66" t="str">
        <f t="shared" si="0"/>
        <v>64M</v>
      </c>
      <c r="G66" s="2" t="str">
        <f t="shared" si="21"/>
        <v>TRI TPD 15+ Boys</v>
      </c>
      <c r="H66" s="2" t="str">
        <f t="shared" si="28"/>
        <v>TRI CDP 13+ Boys</v>
      </c>
      <c r="I66" s="2" t="str">
        <f t="shared" si="29"/>
        <v>TRI NDP1 13+ Boys</v>
      </c>
      <c r="J66" s="2" t="str">
        <f t="shared" si="30"/>
        <v>TRI NDP2 13+ Boys</v>
      </c>
      <c r="K66" s="2" t="str">
        <f t="shared" si="31"/>
        <v>TRI NDP3 13+ Boys</v>
      </c>
      <c r="L66" s="2" t="str">
        <f t="shared" si="32"/>
        <v>TRI NDP4 13+ Boys</v>
      </c>
      <c r="M66" s="2" t="str">
        <f t="shared" si="34"/>
        <v>TRI NDP5 15+ Boys</v>
      </c>
      <c r="N66" s="2" t="str">
        <f t="shared" si="36"/>
        <v>TRI NDP6 17+ Boys</v>
      </c>
      <c r="O66" s="2" t="str">
        <f t="shared" si="36"/>
        <v>TRI NDP7 17+ Boys</v>
      </c>
      <c r="P66" s="2" t="str">
        <f t="shared" si="33"/>
        <v>DMT NDP1 13+ Boys</v>
      </c>
      <c r="Q66" s="2" t="str">
        <f t="shared" si="33"/>
        <v>DMT NDP2 13+ Boys</v>
      </c>
      <c r="R66" s="2" t="str">
        <f t="shared" si="33"/>
        <v>DMT NDP3 13+ Boys</v>
      </c>
      <c r="S66" s="2" t="str">
        <f t="shared" si="33"/>
        <v>DMT NDP4 13+ Boys</v>
      </c>
      <c r="T66" s="2" t="str">
        <f t="shared" si="35"/>
        <v>DMT NDP5 15+ Boys</v>
      </c>
      <c r="U66" s="2" t="str">
        <f t="shared" si="37"/>
        <v>DMT NDP6 17+ Boys</v>
      </c>
      <c r="V66" s="2" t="str">
        <f t="shared" si="37"/>
        <v>DMT NDP7 17+ Boys</v>
      </c>
    </row>
    <row r="67" spans="4:22">
      <c r="D67">
        <f t="shared" si="1"/>
        <v>65</v>
      </c>
      <c r="E67" t="s">
        <v>15</v>
      </c>
      <c r="F67" t="str">
        <f t="shared" ref="F67:F130" si="38">D67&amp;E67</f>
        <v>65M</v>
      </c>
      <c r="G67" s="2" t="str">
        <f t="shared" si="21"/>
        <v>TRI TPD 15+ Boys</v>
      </c>
      <c r="H67" s="2" t="str">
        <f t="shared" si="28"/>
        <v>TRI CDP 13+ Boys</v>
      </c>
      <c r="I67" s="2" t="str">
        <f t="shared" si="29"/>
        <v>TRI NDP1 13+ Boys</v>
      </c>
      <c r="J67" s="2" t="str">
        <f t="shared" si="30"/>
        <v>TRI NDP2 13+ Boys</v>
      </c>
      <c r="K67" s="2" t="str">
        <f t="shared" si="31"/>
        <v>TRI NDP3 13+ Boys</v>
      </c>
      <c r="L67" s="2" t="str">
        <f t="shared" si="32"/>
        <v>TRI NDP4 13+ Boys</v>
      </c>
      <c r="M67" s="2" t="str">
        <f t="shared" si="34"/>
        <v>TRI NDP5 15+ Boys</v>
      </c>
      <c r="N67" s="2" t="str">
        <f t="shared" si="36"/>
        <v>TRI NDP6 17+ Boys</v>
      </c>
      <c r="O67" s="2" t="str">
        <f t="shared" si="36"/>
        <v>TRI NDP7 17+ Boys</v>
      </c>
      <c r="P67" s="2" t="str">
        <f t="shared" si="33"/>
        <v>DMT NDP1 13+ Boys</v>
      </c>
      <c r="Q67" s="2" t="str">
        <f t="shared" si="33"/>
        <v>DMT NDP2 13+ Boys</v>
      </c>
      <c r="R67" s="2" t="str">
        <f t="shared" si="33"/>
        <v>DMT NDP3 13+ Boys</v>
      </c>
      <c r="S67" s="2" t="str">
        <f t="shared" si="33"/>
        <v>DMT NDP4 13+ Boys</v>
      </c>
      <c r="T67" s="2" t="str">
        <f t="shared" si="35"/>
        <v>DMT NDP5 15+ Boys</v>
      </c>
      <c r="U67" s="2" t="str">
        <f t="shared" si="37"/>
        <v>DMT NDP6 17+ Boys</v>
      </c>
      <c r="V67" s="2" t="str">
        <f t="shared" si="37"/>
        <v>DMT NDP7 17+ Boys</v>
      </c>
    </row>
    <row r="68" spans="4:22">
      <c r="D68">
        <v>0</v>
      </c>
      <c r="E68" t="s">
        <v>16</v>
      </c>
      <c r="F68" t="str">
        <f t="shared" si="38"/>
        <v>0F</v>
      </c>
      <c r="G68" s="2"/>
      <c r="H68" s="2"/>
    </row>
    <row r="69" spans="4:22">
      <c r="D69">
        <f t="shared" ref="D69:D131" si="39">D68+1</f>
        <v>1</v>
      </c>
      <c r="E69" t="s">
        <v>16</v>
      </c>
      <c r="F69" t="str">
        <f t="shared" si="38"/>
        <v>1F</v>
      </c>
      <c r="G69" s="2"/>
      <c r="H69" s="2"/>
    </row>
    <row r="70" spans="4:22">
      <c r="D70">
        <f t="shared" si="39"/>
        <v>2</v>
      </c>
      <c r="E70" t="s">
        <v>16</v>
      </c>
      <c r="F70" t="str">
        <f t="shared" si="38"/>
        <v>2F</v>
      </c>
      <c r="G70" s="2"/>
      <c r="H70" s="2"/>
    </row>
    <row r="71" spans="4:22">
      <c r="D71">
        <f t="shared" si="39"/>
        <v>3</v>
      </c>
      <c r="E71" t="s">
        <v>16</v>
      </c>
      <c r="F71" t="str">
        <f t="shared" si="38"/>
        <v>3F</v>
      </c>
      <c r="G71" s="2"/>
      <c r="H71" s="2"/>
    </row>
    <row r="72" spans="4:22">
      <c r="D72">
        <f t="shared" si="39"/>
        <v>4</v>
      </c>
      <c r="E72" t="s">
        <v>16</v>
      </c>
      <c r="F72" t="str">
        <f t="shared" si="38"/>
        <v>4F</v>
      </c>
      <c r="G72" s="2"/>
      <c r="H72" s="2"/>
    </row>
    <row r="73" spans="4:22">
      <c r="D73">
        <f t="shared" si="39"/>
        <v>5</v>
      </c>
      <c r="E73" t="s">
        <v>16</v>
      </c>
      <c r="F73" t="str">
        <f t="shared" si="38"/>
        <v>5F</v>
      </c>
      <c r="G73" s="2" t="str">
        <f>G$1 &amp; " U15 Boys"</f>
        <v>TRI TPD U15 Boys</v>
      </c>
      <c r="H73" s="2" t="str">
        <f>H$1&amp;" 5-6 "&amp;IF($E73="M","Boys","Girls")</f>
        <v>TRI CDP 5-6 Girls</v>
      </c>
      <c r="I73" s="2" t="str">
        <f>I$1&amp;" 5-6 "&amp;IF($E73="M","Boys","Girls")</f>
        <v>TRI NDP1 5-6 Girls</v>
      </c>
      <c r="J73" s="2" t="str">
        <f>J$1&amp;" 5-6 "&amp;IF($E73="M","Boys","Girls")</f>
        <v>TRI NDP2 5-6 Girls</v>
      </c>
      <c r="P73" s="2" t="str">
        <f>P$1&amp;" 5-6 "&amp;IF($E73="M","Boys","Girls")</f>
        <v>DMT NDP1 5-6 Girls</v>
      </c>
      <c r="Q73" s="2" t="str">
        <f>Q$1&amp;" 5-6 "&amp;IF($E73="M","Boys","Girls")</f>
        <v>DMT NDP2 5-6 Girls</v>
      </c>
    </row>
    <row r="74" spans="4:22">
      <c r="D74">
        <f t="shared" si="39"/>
        <v>6</v>
      </c>
      <c r="E74" t="s">
        <v>16</v>
      </c>
      <c r="F74" t="str">
        <f t="shared" si="38"/>
        <v>6F</v>
      </c>
      <c r="G74" s="2" t="str">
        <f>G$1 &amp; " U15 Boys"</f>
        <v>TRI TPD U15 Boys</v>
      </c>
      <c r="H74" s="2" t="str">
        <f t="shared" ref="H74:J74" si="40">H$1&amp;" 5-6 "&amp;IF($E74="M","Boys","Girls")</f>
        <v>TRI CDP 5-6 Girls</v>
      </c>
      <c r="I74" s="2" t="str">
        <f t="shared" si="40"/>
        <v>TRI NDP1 5-6 Girls</v>
      </c>
      <c r="J74" s="2" t="str">
        <f t="shared" si="40"/>
        <v>TRI NDP2 5-6 Girls</v>
      </c>
      <c r="K74" s="2"/>
      <c r="P74" s="2" t="str">
        <f t="shared" ref="P74:Q74" si="41">P$1&amp;" 5-6 "&amp;IF($E74="M","Boys","Girls")</f>
        <v>DMT NDP1 5-6 Girls</v>
      </c>
      <c r="Q74" s="2" t="str">
        <f t="shared" si="41"/>
        <v>DMT NDP2 5-6 Girls</v>
      </c>
      <c r="R74" s="2"/>
    </row>
    <row r="75" spans="4:22">
      <c r="D75">
        <f t="shared" si="39"/>
        <v>7</v>
      </c>
      <c r="E75" t="s">
        <v>16</v>
      </c>
      <c r="F75" t="str">
        <f t="shared" si="38"/>
        <v>7F</v>
      </c>
      <c r="G75" s="2" t="str">
        <f t="shared" ref="G75:G82" si="42">G$1 &amp; " U15 Boys"</f>
        <v>TRI TPD U15 Boys</v>
      </c>
      <c r="H75" s="2" t="str">
        <f>H$1&amp;" 7-8 "&amp;IF($E75="M","Boys","Girls")</f>
        <v>TRI CDP 7-8 Girls</v>
      </c>
      <c r="I75" s="2" t="str">
        <f>I$1&amp;" 7-8 "&amp;IF($E75="M","Boys","Girls")</f>
        <v>TRI NDP1 7-8 Girls</v>
      </c>
      <c r="J75" s="2" t="str">
        <f>J$1&amp;" 7-8 "&amp;IF($E75="M","Boys","Girls")</f>
        <v>TRI NDP2 7-8 Girls</v>
      </c>
      <c r="K75" s="2" t="str">
        <f>K$1&amp;" 7-8 "&amp;IF($E75="M","Boys","Girls")</f>
        <v>TRI NDP3 7-8 Girls</v>
      </c>
      <c r="L75" s="2" t="str">
        <f>L$1&amp;" 7-8 "&amp;IF($E75="M","Boys","Girls")</f>
        <v>TRI NDP4 7-8 Girls</v>
      </c>
      <c r="P75" s="2" t="str">
        <f>P$1&amp;" 7-8 "&amp;IF($E75="M","Boys","Girls")</f>
        <v>DMT NDP1 7-8 Girls</v>
      </c>
      <c r="Q75" s="2" t="str">
        <f>Q$1&amp;" 7-8 "&amp;IF($E75="M","Boys","Girls")</f>
        <v>DMT NDP2 7-8 Girls</v>
      </c>
      <c r="R75" s="2" t="str">
        <f>R$1&amp;" 7-8 "&amp;IF($E75="M","Boys","Girls")</f>
        <v>DMT NDP3 7-8 Girls</v>
      </c>
      <c r="S75" s="2" t="str">
        <f>S$1&amp;" 7-8 "&amp;IF($E75="M","Boys","Girls")</f>
        <v>DMT NDP4 7-8 Girls</v>
      </c>
    </row>
    <row r="76" spans="4:22">
      <c r="D76">
        <f t="shared" si="39"/>
        <v>8</v>
      </c>
      <c r="E76" t="s">
        <v>16</v>
      </c>
      <c r="F76" t="str">
        <f t="shared" si="38"/>
        <v>8F</v>
      </c>
      <c r="G76" s="2" t="str">
        <f t="shared" si="42"/>
        <v>TRI TPD U15 Boys</v>
      </c>
      <c r="H76" s="2" t="str">
        <f t="shared" ref="H76:L76" si="43">H$1&amp;" 7-8 "&amp;IF($E76="M","Boys","Girls")</f>
        <v>TRI CDP 7-8 Girls</v>
      </c>
      <c r="I76" s="2" t="str">
        <f t="shared" si="43"/>
        <v>TRI NDP1 7-8 Girls</v>
      </c>
      <c r="J76" s="2" t="str">
        <f t="shared" si="43"/>
        <v>TRI NDP2 7-8 Girls</v>
      </c>
      <c r="K76" s="2" t="str">
        <f t="shared" si="43"/>
        <v>TRI NDP3 7-8 Girls</v>
      </c>
      <c r="L76" s="2" t="str">
        <f t="shared" si="43"/>
        <v>TRI NDP4 7-8 Girls</v>
      </c>
      <c r="P76" s="2" t="str">
        <f t="shared" ref="P76:S76" si="44">P$1&amp;" 7-8 "&amp;IF($E76="M","Boys","Girls")</f>
        <v>DMT NDP1 7-8 Girls</v>
      </c>
      <c r="Q76" s="2" t="str">
        <f t="shared" si="44"/>
        <v>DMT NDP2 7-8 Girls</v>
      </c>
      <c r="R76" s="2" t="str">
        <f t="shared" si="44"/>
        <v>DMT NDP3 7-8 Girls</v>
      </c>
      <c r="S76" s="2" t="str">
        <f t="shared" si="44"/>
        <v>DMT NDP4 7-8 Girls</v>
      </c>
    </row>
    <row r="77" spans="4:22">
      <c r="D77">
        <f t="shared" si="39"/>
        <v>9</v>
      </c>
      <c r="E77" t="s">
        <v>16</v>
      </c>
      <c r="F77" t="str">
        <f t="shared" si="38"/>
        <v>9F</v>
      </c>
      <c r="G77" s="2" t="str">
        <f t="shared" si="42"/>
        <v>TRI TPD U15 Boys</v>
      </c>
      <c r="H77" s="2" t="str">
        <f>H$1&amp;" 9-10 "&amp;IF($E77="M","Boys","Girls")</f>
        <v>TRI CDP 9-10 Girls</v>
      </c>
      <c r="I77" s="2" t="str">
        <f>I$1&amp;" 9-10 "&amp;IF($E77="M","Boys","Girls")</f>
        <v>TRI NDP1 9-10 Girls</v>
      </c>
      <c r="J77" s="2" t="str">
        <f>J$1&amp;" 9-10 "&amp;IF($E77="M","Boys","Girls")</f>
        <v>TRI NDP2 9-10 Girls</v>
      </c>
      <c r="K77" s="2" t="str">
        <f>K$1&amp;" 9-10 "&amp;IF($E77="M","Boys","Girls")</f>
        <v>TRI NDP3 9-10 Girls</v>
      </c>
      <c r="L77" s="2" t="str">
        <f>L$1&amp;" 9-10 "&amp;IF($E77="M","Boys","Girls")</f>
        <v>TRI NDP4 9-10 Girls</v>
      </c>
      <c r="M77" s="2" t="str">
        <f t="shared" ref="M77" si="45">M$1&amp;" 9-10 "&amp;IF($E77="M","Boys","Girls")</f>
        <v>TRI NDP5 9-10 Girls</v>
      </c>
      <c r="N77" s="2" t="str">
        <f>N$1&amp;" 9-12 "&amp;IF($E77="M","Boys","Girls")</f>
        <v>TRI NDP6 9-12 Girls</v>
      </c>
      <c r="P77" s="2" t="str">
        <f>P$1&amp;" 9-10 "&amp;IF($E77="M","Boys","Girls")</f>
        <v>DMT NDP1 9-10 Girls</v>
      </c>
      <c r="Q77" s="2" t="str">
        <f>Q$1&amp;" 9-10 "&amp;IF($E77="M","Boys","Girls")</f>
        <v>DMT NDP2 9-10 Girls</v>
      </c>
      <c r="R77" s="2" t="str">
        <f>R$1&amp;" 9-10 "&amp;IF($E77="M","Boys","Girls")</f>
        <v>DMT NDP3 9-10 Girls</v>
      </c>
      <c r="S77" s="2" t="str">
        <f>S$1&amp;" 9-10 "&amp;IF($E77="M","Boys","Girls")</f>
        <v>DMT NDP4 9-10 Girls</v>
      </c>
      <c r="T77" s="2" t="str">
        <f t="shared" ref="T77" si="46">T$1&amp;" 9-10 "&amp;IF($E77="M","Boys","Girls")</f>
        <v>DMT NDP5 9-10 Girls</v>
      </c>
      <c r="U77" s="2" t="str">
        <f>U$1&amp;" U13 "&amp;IF($E77="M","Boys","Girls")</f>
        <v>DMT NDP6 U13 Girls</v>
      </c>
      <c r="V77" s="2" t="str">
        <f t="shared" ref="V77:V79" si="47">V$1&amp;" U15 "&amp;IF($E77="M","Boys","Girls")</f>
        <v>DMT NDP7 U15 Girls</v>
      </c>
    </row>
    <row r="78" spans="4:22">
      <c r="D78">
        <f t="shared" si="39"/>
        <v>10</v>
      </c>
      <c r="E78" t="s">
        <v>16</v>
      </c>
      <c r="F78" t="str">
        <f t="shared" si="38"/>
        <v>10F</v>
      </c>
      <c r="G78" s="2" t="str">
        <f t="shared" si="42"/>
        <v>TRI TPD U15 Boys</v>
      </c>
      <c r="H78" s="2" t="str">
        <f t="shared" ref="H78:T78" si="48">H$1&amp;" 9-10 "&amp;IF($E78="M","Boys","Girls")</f>
        <v>TRI CDP 9-10 Girls</v>
      </c>
      <c r="I78" s="2" t="str">
        <f t="shared" si="48"/>
        <v>TRI NDP1 9-10 Girls</v>
      </c>
      <c r="J78" s="2" t="str">
        <f t="shared" si="48"/>
        <v>TRI NDP2 9-10 Girls</v>
      </c>
      <c r="K78" s="2" t="str">
        <f t="shared" si="48"/>
        <v>TRI NDP3 9-10 Girls</v>
      </c>
      <c r="L78" s="2" t="str">
        <f t="shared" si="48"/>
        <v>TRI NDP4 9-10 Girls</v>
      </c>
      <c r="M78" s="2" t="str">
        <f t="shared" si="48"/>
        <v>TRI NDP5 9-10 Girls</v>
      </c>
      <c r="N78" s="2" t="str">
        <f t="shared" ref="N78:N80" si="49">N$1&amp;" 9-12 "&amp;IF($E78="M","Boys","Girls")</f>
        <v>TRI NDP6 9-12 Girls</v>
      </c>
      <c r="P78" s="2" t="str">
        <f t="shared" si="48"/>
        <v>DMT NDP1 9-10 Girls</v>
      </c>
      <c r="Q78" s="2" t="str">
        <f t="shared" si="48"/>
        <v>DMT NDP2 9-10 Girls</v>
      </c>
      <c r="R78" s="2" t="str">
        <f t="shared" si="48"/>
        <v>DMT NDP3 9-10 Girls</v>
      </c>
      <c r="S78" s="2" t="str">
        <f t="shared" si="48"/>
        <v>DMT NDP4 9-10 Girls</v>
      </c>
      <c r="T78" s="2" t="str">
        <f t="shared" si="48"/>
        <v>DMT NDP5 9-10 Girls</v>
      </c>
      <c r="U78" s="2" t="str">
        <f t="shared" ref="U78:U80" si="50">U$1&amp;" U13 "&amp;IF($E78="M","Boys","Girls")</f>
        <v>DMT NDP6 U13 Girls</v>
      </c>
      <c r="V78" s="2" t="str">
        <f t="shared" si="47"/>
        <v>DMT NDP7 U15 Girls</v>
      </c>
    </row>
    <row r="79" spans="4:22">
      <c r="D79">
        <f t="shared" si="39"/>
        <v>11</v>
      </c>
      <c r="E79" t="s">
        <v>16</v>
      </c>
      <c r="F79" t="str">
        <f t="shared" si="38"/>
        <v>11F</v>
      </c>
      <c r="G79" s="2" t="str">
        <f t="shared" si="42"/>
        <v>TRI TPD U15 Boys</v>
      </c>
      <c r="H79" s="2" t="str">
        <f>H$1&amp;" 11-12 "&amp;IF($E79="M","Boys","Girls")</f>
        <v>TRI CDP 11-12 Girls</v>
      </c>
      <c r="I79" s="2" t="str">
        <f>I$1&amp;" 11-12 "&amp;IF($E79="M","Boys","Girls")</f>
        <v>TRI NDP1 11-12 Girls</v>
      </c>
      <c r="J79" s="2" t="str">
        <f>J$1&amp;" 11-12 "&amp;IF($E79="M","Boys","Girls")</f>
        <v>TRI NDP2 11-12 Girls</v>
      </c>
      <c r="K79" s="2" t="str">
        <f>K$1&amp;" 11-12 "&amp;IF($E79="M","Boys","Girls")</f>
        <v>TRI NDP3 11-12 Girls</v>
      </c>
      <c r="L79" s="2" t="str">
        <f>L$1&amp;" 11-12 "&amp;IF($E79="M","Boys","Girls")</f>
        <v>TRI NDP4 11-12 Girls</v>
      </c>
      <c r="M79" s="2" t="str">
        <f t="shared" ref="M79" si="51">M$1&amp;" 11-12 "&amp;IF($E79="M","Boys","Girls")</f>
        <v>TRI NDP5 11-12 Girls</v>
      </c>
      <c r="N79" s="2" t="str">
        <f t="shared" si="49"/>
        <v>TRI NDP6 9-12 Girls</v>
      </c>
      <c r="O79" s="2" t="str">
        <f>O$1&amp;" 11-14 "&amp;IF($E79="M","Boys","Girls")</f>
        <v>TRI NDP7 11-14 Girls</v>
      </c>
      <c r="P79" s="2" t="str">
        <f>P$1&amp;" 11-12 "&amp;IF($E79="M","Boys","Girls")</f>
        <v>DMT NDP1 11-12 Girls</v>
      </c>
      <c r="Q79" s="2" t="str">
        <f>Q$1&amp;" 11-12 "&amp;IF($E79="M","Boys","Girls")</f>
        <v>DMT NDP2 11-12 Girls</v>
      </c>
      <c r="R79" s="2" t="str">
        <f>R$1&amp;" 11-12 "&amp;IF($E79="M","Boys","Girls")</f>
        <v>DMT NDP3 11-12 Girls</v>
      </c>
      <c r="S79" s="2" t="str">
        <f>S$1&amp;" 11-12 "&amp;IF($E79="M","Boys","Girls")</f>
        <v>DMT NDP4 11-12 Girls</v>
      </c>
      <c r="T79" s="2" t="str">
        <f t="shared" ref="T79" si="52">T$1&amp;" 11-12 "&amp;IF($E79="M","Boys","Girls")</f>
        <v>DMT NDP5 11-12 Girls</v>
      </c>
      <c r="U79" s="2" t="str">
        <f t="shared" si="50"/>
        <v>DMT NDP6 U13 Girls</v>
      </c>
      <c r="V79" s="2" t="str">
        <f t="shared" si="47"/>
        <v>DMT NDP7 U15 Girls</v>
      </c>
    </row>
    <row r="80" spans="4:22">
      <c r="D80">
        <f t="shared" si="39"/>
        <v>12</v>
      </c>
      <c r="E80" t="s">
        <v>16</v>
      </c>
      <c r="F80" t="str">
        <f t="shared" si="38"/>
        <v>12F</v>
      </c>
      <c r="G80" s="2" t="str">
        <f t="shared" si="42"/>
        <v>TRI TPD U15 Boys</v>
      </c>
      <c r="H80" s="2" t="str">
        <f t="shared" ref="H80:T80" si="53">H$1&amp;" 11-12 "&amp;IF($E80="M","Boys","Girls")</f>
        <v>TRI CDP 11-12 Girls</v>
      </c>
      <c r="I80" s="2" t="str">
        <f t="shared" si="53"/>
        <v>TRI NDP1 11-12 Girls</v>
      </c>
      <c r="J80" s="2" t="str">
        <f t="shared" si="53"/>
        <v>TRI NDP2 11-12 Girls</v>
      </c>
      <c r="K80" s="2" t="str">
        <f t="shared" si="53"/>
        <v>TRI NDP3 11-12 Girls</v>
      </c>
      <c r="L80" s="2" t="str">
        <f t="shared" si="53"/>
        <v>TRI NDP4 11-12 Girls</v>
      </c>
      <c r="M80" s="2" t="str">
        <f t="shared" si="53"/>
        <v>TRI NDP5 11-12 Girls</v>
      </c>
      <c r="N80" s="2" t="str">
        <f t="shared" si="49"/>
        <v>TRI NDP6 9-12 Girls</v>
      </c>
      <c r="O80" s="2" t="str">
        <f t="shared" ref="O80:O82" si="54">O$1&amp;" 11-14 "&amp;IF($E80="M","Boys","Girls")</f>
        <v>TRI NDP7 11-14 Girls</v>
      </c>
      <c r="P80" s="2" t="str">
        <f t="shared" si="53"/>
        <v>DMT NDP1 11-12 Girls</v>
      </c>
      <c r="Q80" s="2" t="str">
        <f t="shared" si="53"/>
        <v>DMT NDP2 11-12 Girls</v>
      </c>
      <c r="R80" s="2" t="str">
        <f t="shared" si="53"/>
        <v>DMT NDP3 11-12 Girls</v>
      </c>
      <c r="S80" s="2" t="str">
        <f t="shared" si="53"/>
        <v>DMT NDP4 11-12 Girls</v>
      </c>
      <c r="T80" s="2" t="str">
        <f t="shared" si="53"/>
        <v>DMT NDP5 11-12 Girls</v>
      </c>
      <c r="U80" s="2" t="str">
        <f t="shared" si="50"/>
        <v>DMT NDP6 U13 Girls</v>
      </c>
      <c r="V80" s="2" t="str">
        <f>V$1&amp;" U15 "&amp;IF($E80="M","Boys","Girls")</f>
        <v>DMT NDP7 U15 Girls</v>
      </c>
    </row>
    <row r="81" spans="4:22">
      <c r="D81">
        <f t="shared" si="39"/>
        <v>13</v>
      </c>
      <c r="E81" t="s">
        <v>16</v>
      </c>
      <c r="F81" t="str">
        <f t="shared" si="38"/>
        <v>13F</v>
      </c>
      <c r="G81" s="2" t="str">
        <f t="shared" si="42"/>
        <v>TRI TPD U15 Boys</v>
      </c>
      <c r="H81" s="2" t="str">
        <f>H$1&amp;" 13+ "&amp;IF($E81="M","Boys","Girls")</f>
        <v>TRI CDP 13+ Girls</v>
      </c>
      <c r="I81" s="2" t="str">
        <f>I$1&amp;" 13+ "&amp;IF($E81="M","Boys","Girls")</f>
        <v>TRI NDP1 13+ Girls</v>
      </c>
      <c r="J81" s="2" t="str">
        <f>J$1&amp;" 13+ "&amp;IF($E81="M","Boys","Girls")</f>
        <v>TRI NDP2 13+ Girls</v>
      </c>
      <c r="K81" s="2" t="str">
        <f>K$1&amp;" 13+ "&amp;IF($E81="M","Boys","Girls")</f>
        <v>TRI NDP3 13+ Girls</v>
      </c>
      <c r="L81" s="2" t="str">
        <f>L$1&amp;" 13+ "&amp;IF($E81="M","Boys","Girls")</f>
        <v>TRI NDP4 13+ Girls</v>
      </c>
      <c r="M81" s="2" t="str">
        <f>M$1&amp;" 13-14 "&amp;IF($E81="M","Boys","Girls")</f>
        <v>TRI NDP5 13-14 Girls</v>
      </c>
      <c r="N81" s="2" t="str">
        <f>N$1&amp;" 13-14 "&amp;IF($E81="M","Boys","Girls")</f>
        <v>TRI NDP6 13-14 Girls</v>
      </c>
      <c r="O81" s="2" t="str">
        <f t="shared" si="54"/>
        <v>TRI NDP7 11-14 Girls</v>
      </c>
      <c r="P81" s="2" t="str">
        <f>P$1&amp;" 13+ "&amp;IF($E81="M","Boys","Girls")</f>
        <v>DMT NDP1 13+ Girls</v>
      </c>
      <c r="Q81" s="2" t="str">
        <f>Q$1&amp;" 13+ "&amp;IF($E81="M","Boys","Girls")</f>
        <v>DMT NDP2 13+ Girls</v>
      </c>
      <c r="R81" s="2" t="str">
        <f>R$1&amp;" 13+ "&amp;IF($E81="M","Boys","Girls")</f>
        <v>DMT NDP3 13+ Girls</v>
      </c>
      <c r="S81" s="2" t="str">
        <f>S$1&amp;" 13+ "&amp;IF($E81="M","Boys","Girls")</f>
        <v>DMT NDP4 13+ Girls</v>
      </c>
      <c r="T81" s="2" t="str">
        <f>T$1&amp;" 13-14 "&amp;IF($E81="M","Boys","Girls")</f>
        <v>DMT NDP5 13-14 Girls</v>
      </c>
      <c r="U81" s="2" t="str">
        <f>U$1&amp;" 13-14 "&amp;IF($E81="M","Boys","Girls")</f>
        <v>DMT NDP6 13-14 Girls</v>
      </c>
      <c r="V81" s="2" t="str">
        <f t="shared" ref="V81:V82" si="55">V$1&amp;" 11-14 "&amp;IF($E81="M","Boys","Girls")</f>
        <v>DMT NDP7 11-14 Girls</v>
      </c>
    </row>
    <row r="82" spans="4:22">
      <c r="D82">
        <f t="shared" si="39"/>
        <v>14</v>
      </c>
      <c r="E82" t="s">
        <v>16</v>
      </c>
      <c r="F82" t="str">
        <f t="shared" si="38"/>
        <v>14F</v>
      </c>
      <c r="G82" s="2" t="str">
        <f t="shared" si="42"/>
        <v>TRI TPD U15 Boys</v>
      </c>
      <c r="H82" s="2" t="str">
        <f t="shared" ref="H82:S97" si="56">H$1&amp;" 13+ "&amp;IF($E82="M","Boys","Girls")</f>
        <v>TRI CDP 13+ Girls</v>
      </c>
      <c r="I82" s="2" t="str">
        <f t="shared" si="56"/>
        <v>TRI NDP1 13+ Girls</v>
      </c>
      <c r="J82" s="2" t="str">
        <f t="shared" si="56"/>
        <v>TRI NDP2 13+ Girls</v>
      </c>
      <c r="K82" s="2" t="str">
        <f t="shared" si="56"/>
        <v>TRI NDP3 13+ Girls</v>
      </c>
      <c r="L82" s="2" t="str">
        <f t="shared" si="56"/>
        <v>TRI NDP4 13+ Girls</v>
      </c>
      <c r="M82" s="2" t="str">
        <f>M$1&amp;" 13-14 "&amp;IF($E82="M","Boys","Girls")</f>
        <v>TRI NDP5 13-14 Girls</v>
      </c>
      <c r="N82" s="2" t="str">
        <f t="shared" ref="N82" si="57">N$1&amp;" 13-14 "&amp;IF($E82="M","Boys","Girls")</f>
        <v>TRI NDP6 13-14 Girls</v>
      </c>
      <c r="O82" s="2" t="str">
        <f t="shared" si="54"/>
        <v>TRI NDP7 11-14 Girls</v>
      </c>
      <c r="P82" s="2" t="str">
        <f t="shared" si="56"/>
        <v>DMT NDP1 13+ Girls</v>
      </c>
      <c r="Q82" s="2" t="str">
        <f t="shared" si="56"/>
        <v>DMT NDP2 13+ Girls</v>
      </c>
      <c r="R82" s="2" t="str">
        <f t="shared" si="56"/>
        <v>DMT NDP3 13+ Girls</v>
      </c>
      <c r="S82" s="2" t="str">
        <f t="shared" si="56"/>
        <v>DMT NDP4 13+ Girls</v>
      </c>
      <c r="T82" s="2" t="str">
        <f>T$1&amp;" 13-14 "&amp;IF($E82="M","Boys","Girls")</f>
        <v>DMT NDP5 13-14 Girls</v>
      </c>
      <c r="U82" s="2" t="str">
        <f t="shared" ref="U82" si="58">U$1&amp;" 13-14 "&amp;IF($E82="M","Boys","Girls")</f>
        <v>DMT NDP6 13-14 Girls</v>
      </c>
      <c r="V82" s="2" t="str">
        <f t="shared" si="55"/>
        <v>DMT NDP7 11-14 Girls</v>
      </c>
    </row>
    <row r="83" spans="4:22">
      <c r="D83">
        <f t="shared" si="39"/>
        <v>15</v>
      </c>
      <c r="E83" t="s">
        <v>16</v>
      </c>
      <c r="F83" t="str">
        <f t="shared" si="38"/>
        <v>15F</v>
      </c>
      <c r="G83" s="2" t="str">
        <f>G$1 &amp; " 15+ Boys"</f>
        <v>TRI TPD 15+ Boys</v>
      </c>
      <c r="H83" s="2" t="str">
        <f t="shared" si="56"/>
        <v>TRI CDP 13+ Girls</v>
      </c>
      <c r="I83" s="2" t="str">
        <f t="shared" si="56"/>
        <v>TRI NDP1 13+ Girls</v>
      </c>
      <c r="J83" s="2" t="str">
        <f t="shared" si="56"/>
        <v>TRI NDP2 13+ Girls</v>
      </c>
      <c r="K83" s="2" t="str">
        <f t="shared" si="56"/>
        <v>TRI NDP3 13+ Girls</v>
      </c>
      <c r="L83" s="2" t="str">
        <f t="shared" si="56"/>
        <v>TRI NDP4 13+ Girls</v>
      </c>
      <c r="M83" s="2" t="str">
        <f>M$1&amp;" 15+ "&amp;IF($E83="M","Boys","Girls")</f>
        <v>TRI NDP5 15+ Girls</v>
      </c>
      <c r="N83" s="2" t="str">
        <f>N$1&amp;" 15-16 "&amp;IF($E83="M","Boys","Girls")</f>
        <v>TRI NDP6 15-16 Girls</v>
      </c>
      <c r="O83" s="2" t="str">
        <f>O$1&amp;" 15-16 "&amp;IF($E83="M","Boys","Girls")</f>
        <v>TRI NDP7 15-16 Girls</v>
      </c>
      <c r="P83" s="2" t="str">
        <f t="shared" si="56"/>
        <v>DMT NDP1 13+ Girls</v>
      </c>
      <c r="Q83" s="2" t="str">
        <f t="shared" si="56"/>
        <v>DMT NDP2 13+ Girls</v>
      </c>
      <c r="R83" s="2" t="str">
        <f t="shared" si="56"/>
        <v>DMT NDP3 13+ Girls</v>
      </c>
      <c r="S83" s="2" t="str">
        <f t="shared" si="56"/>
        <v>DMT NDP4 13+ Girls</v>
      </c>
      <c r="T83" s="2" t="str">
        <f>T$1&amp;" 15+ "&amp;IF($E83="M","Boys","Girls")</f>
        <v>DMT NDP5 15+ Girls</v>
      </c>
      <c r="U83" s="2" t="str">
        <f>U$1&amp;" 15-16 "&amp;IF($E83="M","Boys","Girls")</f>
        <v>DMT NDP6 15-16 Girls</v>
      </c>
      <c r="V83" s="2" t="str">
        <f>V$1&amp;" 15-16 "&amp;IF($E83="M","Boys","Girls")</f>
        <v>DMT NDP7 15-16 Girls</v>
      </c>
    </row>
    <row r="84" spans="4:22">
      <c r="D84">
        <f t="shared" si="39"/>
        <v>16</v>
      </c>
      <c r="E84" t="s">
        <v>16</v>
      </c>
      <c r="F84" t="str">
        <f t="shared" si="38"/>
        <v>16F</v>
      </c>
      <c r="G84" s="2" t="str">
        <f t="shared" ref="G84:G133" si="59">G$1 &amp; " 15+ Boys"</f>
        <v>TRI TPD 15+ Boys</v>
      </c>
      <c r="H84" s="2" t="str">
        <f t="shared" si="56"/>
        <v>TRI CDP 13+ Girls</v>
      </c>
      <c r="I84" s="2" t="str">
        <f t="shared" si="56"/>
        <v>TRI NDP1 13+ Girls</v>
      </c>
      <c r="J84" s="2" t="str">
        <f t="shared" si="56"/>
        <v>TRI NDP2 13+ Girls</v>
      </c>
      <c r="K84" s="2" t="str">
        <f t="shared" si="56"/>
        <v>TRI NDP3 13+ Girls</v>
      </c>
      <c r="L84" s="2" t="str">
        <f t="shared" si="56"/>
        <v>TRI NDP4 13+ Girls</v>
      </c>
      <c r="M84" s="2" t="str">
        <f t="shared" ref="M84:M99" si="60">M$1&amp;" 15+ "&amp;IF($E84="M","Boys","Girls")</f>
        <v>TRI NDP5 15+ Girls</v>
      </c>
      <c r="N84" s="2" t="str">
        <f t="shared" ref="N84:O84" si="61">N$1&amp;" 15-16 "&amp;IF($E84="M","Boys","Girls")</f>
        <v>TRI NDP6 15-16 Girls</v>
      </c>
      <c r="O84" s="2" t="str">
        <f t="shared" si="61"/>
        <v>TRI NDP7 15-16 Girls</v>
      </c>
      <c r="P84" s="2" t="str">
        <f t="shared" si="56"/>
        <v>DMT NDP1 13+ Girls</v>
      </c>
      <c r="Q84" s="2" t="str">
        <f t="shared" si="56"/>
        <v>DMT NDP2 13+ Girls</v>
      </c>
      <c r="R84" s="2" t="str">
        <f t="shared" si="56"/>
        <v>DMT NDP3 13+ Girls</v>
      </c>
      <c r="S84" s="2" t="str">
        <f t="shared" si="56"/>
        <v>DMT NDP4 13+ Girls</v>
      </c>
      <c r="T84" s="2" t="str">
        <f t="shared" ref="T84:T99" si="62">T$1&amp;" 15+ "&amp;IF($E84="M","Boys","Girls")</f>
        <v>DMT NDP5 15+ Girls</v>
      </c>
      <c r="U84" s="2" t="str">
        <f t="shared" ref="U84:V84" si="63">U$1&amp;" 15-16 "&amp;IF($E84="M","Boys","Girls")</f>
        <v>DMT NDP6 15-16 Girls</v>
      </c>
      <c r="V84" s="2" t="str">
        <f t="shared" si="63"/>
        <v>DMT NDP7 15-16 Girls</v>
      </c>
    </row>
    <row r="85" spans="4:22">
      <c r="D85">
        <f t="shared" si="39"/>
        <v>17</v>
      </c>
      <c r="E85" t="s">
        <v>16</v>
      </c>
      <c r="F85" t="str">
        <f t="shared" si="38"/>
        <v>17F</v>
      </c>
      <c r="G85" s="2" t="str">
        <f t="shared" si="59"/>
        <v>TRI TPD 15+ Boys</v>
      </c>
      <c r="H85" s="2" t="str">
        <f t="shared" si="56"/>
        <v>TRI CDP 13+ Girls</v>
      </c>
      <c r="I85" s="2" t="str">
        <f t="shared" si="56"/>
        <v>TRI NDP1 13+ Girls</v>
      </c>
      <c r="J85" s="2" t="str">
        <f t="shared" si="56"/>
        <v>TRI NDP2 13+ Girls</v>
      </c>
      <c r="K85" s="2" t="str">
        <f t="shared" si="56"/>
        <v>TRI NDP3 13+ Girls</v>
      </c>
      <c r="L85" s="2" t="str">
        <f t="shared" si="56"/>
        <v>TRI NDP4 13+ Girls</v>
      </c>
      <c r="M85" s="2" t="str">
        <f t="shared" si="60"/>
        <v>TRI NDP5 15+ Girls</v>
      </c>
      <c r="N85" s="2" t="str">
        <f>N$1&amp;" 17+ "&amp;IF($E85="M","Boys","Girls")</f>
        <v>TRI NDP6 17+ Girls</v>
      </c>
      <c r="O85" s="2" t="str">
        <f>O$1&amp;" 17+ "&amp;IF($E85="M","Boys","Girls")</f>
        <v>TRI NDP7 17+ Girls</v>
      </c>
      <c r="P85" s="2" t="str">
        <f t="shared" si="56"/>
        <v>DMT NDP1 13+ Girls</v>
      </c>
      <c r="Q85" s="2" t="str">
        <f t="shared" si="56"/>
        <v>DMT NDP2 13+ Girls</v>
      </c>
      <c r="R85" s="2" t="str">
        <f t="shared" si="56"/>
        <v>DMT NDP3 13+ Girls</v>
      </c>
      <c r="S85" s="2" t="str">
        <f t="shared" si="56"/>
        <v>DMT NDP4 13+ Girls</v>
      </c>
      <c r="T85" s="2" t="str">
        <f t="shared" si="62"/>
        <v>DMT NDP5 15+ Girls</v>
      </c>
      <c r="U85" s="2" t="str">
        <f>U$1&amp;" 17+ "&amp;IF($E85="M","Boys","Girls")</f>
        <v>DMT NDP6 17+ Girls</v>
      </c>
      <c r="V85" s="2" t="str">
        <f>V$1&amp;" 17+ "&amp;IF($E85="M","Boys","Girls")</f>
        <v>DMT NDP7 17+ Girls</v>
      </c>
    </row>
    <row r="86" spans="4:22">
      <c r="D86">
        <f t="shared" si="39"/>
        <v>18</v>
      </c>
      <c r="E86" t="s">
        <v>16</v>
      </c>
      <c r="F86" t="str">
        <f t="shared" si="38"/>
        <v>18F</v>
      </c>
      <c r="G86" s="2" t="str">
        <f t="shared" si="59"/>
        <v>TRI TPD 15+ Boys</v>
      </c>
      <c r="H86" s="2" t="str">
        <f t="shared" si="56"/>
        <v>TRI CDP 13+ Girls</v>
      </c>
      <c r="I86" s="2" t="str">
        <f t="shared" si="56"/>
        <v>TRI NDP1 13+ Girls</v>
      </c>
      <c r="J86" s="2" t="str">
        <f t="shared" si="56"/>
        <v>TRI NDP2 13+ Girls</v>
      </c>
      <c r="K86" s="2" t="str">
        <f t="shared" si="56"/>
        <v>TRI NDP3 13+ Girls</v>
      </c>
      <c r="L86" s="2" t="str">
        <f t="shared" si="56"/>
        <v>TRI NDP4 13+ Girls</v>
      </c>
      <c r="M86" s="2" t="str">
        <f t="shared" si="60"/>
        <v>TRI NDP5 15+ Girls</v>
      </c>
      <c r="N86" s="2" t="str">
        <f t="shared" ref="N86:O101" si="64">N$1&amp;" 17+ "&amp;IF($E86="M","Boys","Girls")</f>
        <v>TRI NDP6 17+ Girls</v>
      </c>
      <c r="O86" s="2" t="str">
        <f t="shared" si="64"/>
        <v>TRI NDP7 17+ Girls</v>
      </c>
      <c r="P86" s="2" t="str">
        <f t="shared" si="56"/>
        <v>DMT NDP1 13+ Girls</v>
      </c>
      <c r="Q86" s="2" t="str">
        <f t="shared" si="56"/>
        <v>DMT NDP2 13+ Girls</v>
      </c>
      <c r="R86" s="2" t="str">
        <f t="shared" si="56"/>
        <v>DMT NDP3 13+ Girls</v>
      </c>
      <c r="S86" s="2" t="str">
        <f t="shared" si="56"/>
        <v>DMT NDP4 13+ Girls</v>
      </c>
      <c r="T86" s="2" t="str">
        <f t="shared" si="62"/>
        <v>DMT NDP5 15+ Girls</v>
      </c>
      <c r="U86" s="2" t="str">
        <f t="shared" ref="U86:V101" si="65">U$1&amp;" 17+ "&amp;IF($E86="M","Boys","Girls")</f>
        <v>DMT NDP6 17+ Girls</v>
      </c>
      <c r="V86" s="2" t="str">
        <f t="shared" si="65"/>
        <v>DMT NDP7 17+ Girls</v>
      </c>
    </row>
    <row r="87" spans="4:22">
      <c r="D87">
        <f t="shared" si="39"/>
        <v>19</v>
      </c>
      <c r="E87" t="s">
        <v>16</v>
      </c>
      <c r="F87" t="str">
        <f t="shared" si="38"/>
        <v>19F</v>
      </c>
      <c r="G87" s="2" t="str">
        <f t="shared" si="59"/>
        <v>TRI TPD 15+ Boys</v>
      </c>
      <c r="H87" s="2" t="str">
        <f t="shared" si="56"/>
        <v>TRI CDP 13+ Girls</v>
      </c>
      <c r="I87" s="2" t="str">
        <f t="shared" si="56"/>
        <v>TRI NDP1 13+ Girls</v>
      </c>
      <c r="J87" s="2" t="str">
        <f t="shared" si="56"/>
        <v>TRI NDP2 13+ Girls</v>
      </c>
      <c r="K87" s="2" t="str">
        <f t="shared" si="56"/>
        <v>TRI NDP3 13+ Girls</v>
      </c>
      <c r="L87" s="2" t="str">
        <f t="shared" si="56"/>
        <v>TRI NDP4 13+ Girls</v>
      </c>
      <c r="M87" s="2" t="str">
        <f t="shared" si="60"/>
        <v>TRI NDP5 15+ Girls</v>
      </c>
      <c r="N87" s="2" t="str">
        <f t="shared" si="64"/>
        <v>TRI NDP6 17+ Girls</v>
      </c>
      <c r="O87" s="2" t="str">
        <f t="shared" si="64"/>
        <v>TRI NDP7 17+ Girls</v>
      </c>
      <c r="P87" s="2" t="str">
        <f t="shared" si="56"/>
        <v>DMT NDP1 13+ Girls</v>
      </c>
      <c r="Q87" s="2" t="str">
        <f t="shared" si="56"/>
        <v>DMT NDP2 13+ Girls</v>
      </c>
      <c r="R87" s="2" t="str">
        <f t="shared" si="56"/>
        <v>DMT NDP3 13+ Girls</v>
      </c>
      <c r="S87" s="2" t="str">
        <f t="shared" si="56"/>
        <v>DMT NDP4 13+ Girls</v>
      </c>
      <c r="T87" s="2" t="str">
        <f t="shared" si="62"/>
        <v>DMT NDP5 15+ Girls</v>
      </c>
      <c r="U87" s="2" t="str">
        <f t="shared" si="65"/>
        <v>DMT NDP6 17+ Girls</v>
      </c>
      <c r="V87" s="2" t="str">
        <f t="shared" si="65"/>
        <v>DMT NDP7 17+ Girls</v>
      </c>
    </row>
    <row r="88" spans="4:22">
      <c r="D88">
        <f t="shared" si="39"/>
        <v>20</v>
      </c>
      <c r="E88" t="s">
        <v>16</v>
      </c>
      <c r="F88" t="str">
        <f t="shared" si="38"/>
        <v>20F</v>
      </c>
      <c r="G88" s="2" t="str">
        <f t="shared" si="59"/>
        <v>TRI TPD 15+ Boys</v>
      </c>
      <c r="H88" s="2" t="str">
        <f t="shared" si="56"/>
        <v>TRI CDP 13+ Girls</v>
      </c>
      <c r="I88" s="2" t="str">
        <f t="shared" si="56"/>
        <v>TRI NDP1 13+ Girls</v>
      </c>
      <c r="J88" s="2" t="str">
        <f t="shared" si="56"/>
        <v>TRI NDP2 13+ Girls</v>
      </c>
      <c r="K88" s="2" t="str">
        <f t="shared" si="56"/>
        <v>TRI NDP3 13+ Girls</v>
      </c>
      <c r="L88" s="2" t="str">
        <f t="shared" si="56"/>
        <v>TRI NDP4 13+ Girls</v>
      </c>
      <c r="M88" s="2" t="str">
        <f t="shared" si="60"/>
        <v>TRI NDP5 15+ Girls</v>
      </c>
      <c r="N88" s="2" t="str">
        <f t="shared" si="64"/>
        <v>TRI NDP6 17+ Girls</v>
      </c>
      <c r="O88" s="2" t="str">
        <f t="shared" si="64"/>
        <v>TRI NDP7 17+ Girls</v>
      </c>
      <c r="P88" s="2" t="str">
        <f t="shared" si="56"/>
        <v>DMT NDP1 13+ Girls</v>
      </c>
      <c r="Q88" s="2" t="str">
        <f t="shared" si="56"/>
        <v>DMT NDP2 13+ Girls</v>
      </c>
      <c r="R88" s="2" t="str">
        <f t="shared" si="56"/>
        <v>DMT NDP3 13+ Girls</v>
      </c>
      <c r="S88" s="2" t="str">
        <f t="shared" si="56"/>
        <v>DMT NDP4 13+ Girls</v>
      </c>
      <c r="T88" s="2" t="str">
        <f t="shared" si="62"/>
        <v>DMT NDP5 15+ Girls</v>
      </c>
      <c r="U88" s="2" t="str">
        <f t="shared" si="65"/>
        <v>DMT NDP6 17+ Girls</v>
      </c>
      <c r="V88" s="2" t="str">
        <f t="shared" si="65"/>
        <v>DMT NDP7 17+ Girls</v>
      </c>
    </row>
    <row r="89" spans="4:22">
      <c r="D89">
        <f t="shared" si="39"/>
        <v>21</v>
      </c>
      <c r="E89" t="s">
        <v>16</v>
      </c>
      <c r="F89" t="str">
        <f t="shared" si="38"/>
        <v>21F</v>
      </c>
      <c r="G89" s="2" t="str">
        <f t="shared" si="59"/>
        <v>TRI TPD 15+ Boys</v>
      </c>
      <c r="H89" s="2" t="str">
        <f t="shared" si="56"/>
        <v>TRI CDP 13+ Girls</v>
      </c>
      <c r="I89" s="2" t="str">
        <f t="shared" si="56"/>
        <v>TRI NDP1 13+ Girls</v>
      </c>
      <c r="J89" s="2" t="str">
        <f t="shared" si="56"/>
        <v>TRI NDP2 13+ Girls</v>
      </c>
      <c r="K89" s="2" t="str">
        <f t="shared" si="56"/>
        <v>TRI NDP3 13+ Girls</v>
      </c>
      <c r="L89" s="2" t="str">
        <f t="shared" si="56"/>
        <v>TRI NDP4 13+ Girls</v>
      </c>
      <c r="M89" s="2" t="str">
        <f t="shared" si="60"/>
        <v>TRI NDP5 15+ Girls</v>
      </c>
      <c r="N89" s="2" t="str">
        <f t="shared" si="64"/>
        <v>TRI NDP6 17+ Girls</v>
      </c>
      <c r="O89" s="2" t="str">
        <f t="shared" si="64"/>
        <v>TRI NDP7 17+ Girls</v>
      </c>
      <c r="P89" s="2" t="str">
        <f t="shared" si="56"/>
        <v>DMT NDP1 13+ Girls</v>
      </c>
      <c r="Q89" s="2" t="str">
        <f t="shared" si="56"/>
        <v>DMT NDP2 13+ Girls</v>
      </c>
      <c r="R89" s="2" t="str">
        <f t="shared" si="56"/>
        <v>DMT NDP3 13+ Girls</v>
      </c>
      <c r="S89" s="2" t="str">
        <f t="shared" si="56"/>
        <v>DMT NDP4 13+ Girls</v>
      </c>
      <c r="T89" s="2" t="str">
        <f t="shared" si="62"/>
        <v>DMT NDP5 15+ Girls</v>
      </c>
      <c r="U89" s="2" t="str">
        <f t="shared" si="65"/>
        <v>DMT NDP6 17+ Girls</v>
      </c>
      <c r="V89" s="2" t="str">
        <f t="shared" si="65"/>
        <v>DMT NDP7 17+ Girls</v>
      </c>
    </row>
    <row r="90" spans="4:22">
      <c r="D90">
        <f t="shared" si="39"/>
        <v>22</v>
      </c>
      <c r="E90" t="s">
        <v>16</v>
      </c>
      <c r="F90" t="str">
        <f t="shared" si="38"/>
        <v>22F</v>
      </c>
      <c r="G90" s="2" t="str">
        <f t="shared" si="59"/>
        <v>TRI TPD 15+ Boys</v>
      </c>
      <c r="H90" s="2" t="str">
        <f t="shared" si="56"/>
        <v>TRI CDP 13+ Girls</v>
      </c>
      <c r="I90" s="2" t="str">
        <f t="shared" si="56"/>
        <v>TRI NDP1 13+ Girls</v>
      </c>
      <c r="J90" s="2" t="str">
        <f t="shared" si="56"/>
        <v>TRI NDP2 13+ Girls</v>
      </c>
      <c r="K90" s="2" t="str">
        <f t="shared" si="56"/>
        <v>TRI NDP3 13+ Girls</v>
      </c>
      <c r="L90" s="2" t="str">
        <f t="shared" si="56"/>
        <v>TRI NDP4 13+ Girls</v>
      </c>
      <c r="M90" s="2" t="str">
        <f t="shared" si="60"/>
        <v>TRI NDP5 15+ Girls</v>
      </c>
      <c r="N90" s="2" t="str">
        <f t="shared" si="64"/>
        <v>TRI NDP6 17+ Girls</v>
      </c>
      <c r="O90" s="2" t="str">
        <f t="shared" si="64"/>
        <v>TRI NDP7 17+ Girls</v>
      </c>
      <c r="P90" s="2" t="str">
        <f t="shared" si="56"/>
        <v>DMT NDP1 13+ Girls</v>
      </c>
      <c r="Q90" s="2" t="str">
        <f t="shared" si="56"/>
        <v>DMT NDP2 13+ Girls</v>
      </c>
      <c r="R90" s="2" t="str">
        <f t="shared" si="56"/>
        <v>DMT NDP3 13+ Girls</v>
      </c>
      <c r="S90" s="2" t="str">
        <f t="shared" si="56"/>
        <v>DMT NDP4 13+ Girls</v>
      </c>
      <c r="T90" s="2" t="str">
        <f t="shared" si="62"/>
        <v>DMT NDP5 15+ Girls</v>
      </c>
      <c r="U90" s="2" t="str">
        <f t="shared" si="65"/>
        <v>DMT NDP6 17+ Girls</v>
      </c>
      <c r="V90" s="2" t="str">
        <f t="shared" si="65"/>
        <v>DMT NDP7 17+ Girls</v>
      </c>
    </row>
    <row r="91" spans="4:22">
      <c r="D91">
        <f t="shared" si="39"/>
        <v>23</v>
      </c>
      <c r="E91" t="s">
        <v>16</v>
      </c>
      <c r="F91" t="str">
        <f t="shared" si="38"/>
        <v>23F</v>
      </c>
      <c r="G91" s="2" t="str">
        <f t="shared" si="59"/>
        <v>TRI TPD 15+ Boys</v>
      </c>
      <c r="H91" s="2" t="str">
        <f t="shared" si="56"/>
        <v>TRI CDP 13+ Girls</v>
      </c>
      <c r="I91" s="2" t="str">
        <f t="shared" si="56"/>
        <v>TRI NDP1 13+ Girls</v>
      </c>
      <c r="J91" s="2" t="str">
        <f t="shared" si="56"/>
        <v>TRI NDP2 13+ Girls</v>
      </c>
      <c r="K91" s="2" t="str">
        <f t="shared" si="56"/>
        <v>TRI NDP3 13+ Girls</v>
      </c>
      <c r="L91" s="2" t="str">
        <f t="shared" si="56"/>
        <v>TRI NDP4 13+ Girls</v>
      </c>
      <c r="M91" s="2" t="str">
        <f t="shared" si="60"/>
        <v>TRI NDP5 15+ Girls</v>
      </c>
      <c r="N91" s="2" t="str">
        <f t="shared" si="64"/>
        <v>TRI NDP6 17+ Girls</v>
      </c>
      <c r="O91" s="2" t="str">
        <f t="shared" si="64"/>
        <v>TRI NDP7 17+ Girls</v>
      </c>
      <c r="P91" s="2" t="str">
        <f t="shared" si="56"/>
        <v>DMT NDP1 13+ Girls</v>
      </c>
      <c r="Q91" s="2" t="str">
        <f t="shared" si="56"/>
        <v>DMT NDP2 13+ Girls</v>
      </c>
      <c r="R91" s="2" t="str">
        <f t="shared" si="56"/>
        <v>DMT NDP3 13+ Girls</v>
      </c>
      <c r="S91" s="2" t="str">
        <f t="shared" si="56"/>
        <v>DMT NDP4 13+ Girls</v>
      </c>
      <c r="T91" s="2" t="str">
        <f t="shared" si="62"/>
        <v>DMT NDP5 15+ Girls</v>
      </c>
      <c r="U91" s="2" t="str">
        <f t="shared" si="65"/>
        <v>DMT NDP6 17+ Girls</v>
      </c>
      <c r="V91" s="2" t="str">
        <f t="shared" si="65"/>
        <v>DMT NDP7 17+ Girls</v>
      </c>
    </row>
    <row r="92" spans="4:22">
      <c r="D92">
        <f t="shared" si="39"/>
        <v>24</v>
      </c>
      <c r="E92" t="s">
        <v>16</v>
      </c>
      <c r="F92" t="str">
        <f t="shared" si="38"/>
        <v>24F</v>
      </c>
      <c r="G92" s="2" t="str">
        <f t="shared" si="59"/>
        <v>TRI TPD 15+ Boys</v>
      </c>
      <c r="H92" s="2" t="str">
        <f t="shared" si="56"/>
        <v>TRI CDP 13+ Girls</v>
      </c>
      <c r="I92" s="2" t="str">
        <f t="shared" si="56"/>
        <v>TRI NDP1 13+ Girls</v>
      </c>
      <c r="J92" s="2" t="str">
        <f t="shared" si="56"/>
        <v>TRI NDP2 13+ Girls</v>
      </c>
      <c r="K92" s="2" t="str">
        <f t="shared" si="56"/>
        <v>TRI NDP3 13+ Girls</v>
      </c>
      <c r="L92" s="2" t="str">
        <f t="shared" si="56"/>
        <v>TRI NDP4 13+ Girls</v>
      </c>
      <c r="M92" s="2" t="str">
        <f t="shared" si="60"/>
        <v>TRI NDP5 15+ Girls</v>
      </c>
      <c r="N92" s="2" t="str">
        <f t="shared" si="64"/>
        <v>TRI NDP6 17+ Girls</v>
      </c>
      <c r="O92" s="2" t="str">
        <f t="shared" si="64"/>
        <v>TRI NDP7 17+ Girls</v>
      </c>
      <c r="P92" s="2" t="str">
        <f t="shared" si="56"/>
        <v>DMT NDP1 13+ Girls</v>
      </c>
      <c r="Q92" s="2" t="str">
        <f t="shared" si="56"/>
        <v>DMT NDP2 13+ Girls</v>
      </c>
      <c r="R92" s="2" t="str">
        <f t="shared" si="56"/>
        <v>DMT NDP3 13+ Girls</v>
      </c>
      <c r="S92" s="2" t="str">
        <f t="shared" si="56"/>
        <v>DMT NDP4 13+ Girls</v>
      </c>
      <c r="T92" s="2" t="str">
        <f t="shared" si="62"/>
        <v>DMT NDP5 15+ Girls</v>
      </c>
      <c r="U92" s="2" t="str">
        <f t="shared" si="65"/>
        <v>DMT NDP6 17+ Girls</v>
      </c>
      <c r="V92" s="2" t="str">
        <f t="shared" si="65"/>
        <v>DMT NDP7 17+ Girls</v>
      </c>
    </row>
    <row r="93" spans="4:22">
      <c r="D93">
        <f t="shared" si="39"/>
        <v>25</v>
      </c>
      <c r="E93" t="s">
        <v>16</v>
      </c>
      <c r="F93" t="str">
        <f t="shared" si="38"/>
        <v>25F</v>
      </c>
      <c r="G93" s="2" t="str">
        <f t="shared" si="59"/>
        <v>TRI TPD 15+ Boys</v>
      </c>
      <c r="H93" s="2" t="str">
        <f t="shared" si="56"/>
        <v>TRI CDP 13+ Girls</v>
      </c>
      <c r="I93" s="2" t="str">
        <f t="shared" si="56"/>
        <v>TRI NDP1 13+ Girls</v>
      </c>
      <c r="J93" s="2" t="str">
        <f t="shared" si="56"/>
        <v>TRI NDP2 13+ Girls</v>
      </c>
      <c r="K93" s="2" t="str">
        <f t="shared" si="56"/>
        <v>TRI NDP3 13+ Girls</v>
      </c>
      <c r="L93" s="2" t="str">
        <f t="shared" si="56"/>
        <v>TRI NDP4 13+ Girls</v>
      </c>
      <c r="M93" s="2" t="str">
        <f t="shared" si="60"/>
        <v>TRI NDP5 15+ Girls</v>
      </c>
      <c r="N93" s="2" t="str">
        <f t="shared" si="64"/>
        <v>TRI NDP6 17+ Girls</v>
      </c>
      <c r="O93" s="2" t="str">
        <f t="shared" si="64"/>
        <v>TRI NDP7 17+ Girls</v>
      </c>
      <c r="P93" s="2" t="str">
        <f t="shared" si="56"/>
        <v>DMT NDP1 13+ Girls</v>
      </c>
      <c r="Q93" s="2" t="str">
        <f t="shared" si="56"/>
        <v>DMT NDP2 13+ Girls</v>
      </c>
      <c r="R93" s="2" t="str">
        <f t="shared" si="56"/>
        <v>DMT NDP3 13+ Girls</v>
      </c>
      <c r="S93" s="2" t="str">
        <f t="shared" si="56"/>
        <v>DMT NDP4 13+ Girls</v>
      </c>
      <c r="T93" s="2" t="str">
        <f t="shared" si="62"/>
        <v>DMT NDP5 15+ Girls</v>
      </c>
      <c r="U93" s="2" t="str">
        <f t="shared" si="65"/>
        <v>DMT NDP6 17+ Girls</v>
      </c>
      <c r="V93" s="2" t="str">
        <f t="shared" si="65"/>
        <v>DMT NDP7 17+ Girls</v>
      </c>
    </row>
    <row r="94" spans="4:22">
      <c r="D94">
        <f t="shared" si="39"/>
        <v>26</v>
      </c>
      <c r="E94" t="s">
        <v>16</v>
      </c>
      <c r="F94" t="str">
        <f t="shared" si="38"/>
        <v>26F</v>
      </c>
      <c r="G94" s="2" t="str">
        <f t="shared" si="59"/>
        <v>TRI TPD 15+ Boys</v>
      </c>
      <c r="H94" s="2" t="str">
        <f t="shared" si="56"/>
        <v>TRI CDP 13+ Girls</v>
      </c>
      <c r="I94" s="2" t="str">
        <f t="shared" si="56"/>
        <v>TRI NDP1 13+ Girls</v>
      </c>
      <c r="J94" s="2" t="str">
        <f t="shared" si="56"/>
        <v>TRI NDP2 13+ Girls</v>
      </c>
      <c r="K94" s="2" t="str">
        <f t="shared" si="56"/>
        <v>TRI NDP3 13+ Girls</v>
      </c>
      <c r="L94" s="2" t="str">
        <f t="shared" si="56"/>
        <v>TRI NDP4 13+ Girls</v>
      </c>
      <c r="M94" s="2" t="str">
        <f t="shared" si="60"/>
        <v>TRI NDP5 15+ Girls</v>
      </c>
      <c r="N94" s="2" t="str">
        <f t="shared" si="64"/>
        <v>TRI NDP6 17+ Girls</v>
      </c>
      <c r="O94" s="2" t="str">
        <f t="shared" si="64"/>
        <v>TRI NDP7 17+ Girls</v>
      </c>
      <c r="P94" s="2" t="str">
        <f t="shared" si="56"/>
        <v>DMT NDP1 13+ Girls</v>
      </c>
      <c r="Q94" s="2" t="str">
        <f t="shared" si="56"/>
        <v>DMT NDP2 13+ Girls</v>
      </c>
      <c r="R94" s="2" t="str">
        <f t="shared" si="56"/>
        <v>DMT NDP3 13+ Girls</v>
      </c>
      <c r="S94" s="2" t="str">
        <f t="shared" si="56"/>
        <v>DMT NDP4 13+ Girls</v>
      </c>
      <c r="T94" s="2" t="str">
        <f t="shared" si="62"/>
        <v>DMT NDP5 15+ Girls</v>
      </c>
      <c r="U94" s="2" t="str">
        <f t="shared" si="65"/>
        <v>DMT NDP6 17+ Girls</v>
      </c>
      <c r="V94" s="2" t="str">
        <f t="shared" si="65"/>
        <v>DMT NDP7 17+ Girls</v>
      </c>
    </row>
    <row r="95" spans="4:22">
      <c r="D95">
        <f t="shared" si="39"/>
        <v>27</v>
      </c>
      <c r="E95" t="s">
        <v>16</v>
      </c>
      <c r="F95" t="str">
        <f t="shared" si="38"/>
        <v>27F</v>
      </c>
      <c r="G95" s="2" t="str">
        <f t="shared" si="59"/>
        <v>TRI TPD 15+ Boys</v>
      </c>
      <c r="H95" s="2" t="str">
        <f t="shared" si="56"/>
        <v>TRI CDP 13+ Girls</v>
      </c>
      <c r="I95" s="2" t="str">
        <f t="shared" si="56"/>
        <v>TRI NDP1 13+ Girls</v>
      </c>
      <c r="J95" s="2" t="str">
        <f t="shared" si="56"/>
        <v>TRI NDP2 13+ Girls</v>
      </c>
      <c r="K95" s="2" t="str">
        <f t="shared" si="56"/>
        <v>TRI NDP3 13+ Girls</v>
      </c>
      <c r="L95" s="2" t="str">
        <f t="shared" si="56"/>
        <v>TRI NDP4 13+ Girls</v>
      </c>
      <c r="M95" s="2" t="str">
        <f t="shared" si="60"/>
        <v>TRI NDP5 15+ Girls</v>
      </c>
      <c r="N95" s="2" t="str">
        <f t="shared" si="64"/>
        <v>TRI NDP6 17+ Girls</v>
      </c>
      <c r="O95" s="2" t="str">
        <f t="shared" si="64"/>
        <v>TRI NDP7 17+ Girls</v>
      </c>
      <c r="P95" s="2" t="str">
        <f t="shared" si="56"/>
        <v>DMT NDP1 13+ Girls</v>
      </c>
      <c r="Q95" s="2" t="str">
        <f t="shared" si="56"/>
        <v>DMT NDP2 13+ Girls</v>
      </c>
      <c r="R95" s="2" t="str">
        <f t="shared" si="56"/>
        <v>DMT NDP3 13+ Girls</v>
      </c>
      <c r="S95" s="2" t="str">
        <f t="shared" si="56"/>
        <v>DMT NDP4 13+ Girls</v>
      </c>
      <c r="T95" s="2" t="str">
        <f t="shared" si="62"/>
        <v>DMT NDP5 15+ Girls</v>
      </c>
      <c r="U95" s="2" t="str">
        <f t="shared" si="65"/>
        <v>DMT NDP6 17+ Girls</v>
      </c>
      <c r="V95" s="2" t="str">
        <f t="shared" si="65"/>
        <v>DMT NDP7 17+ Girls</v>
      </c>
    </row>
    <row r="96" spans="4:22">
      <c r="D96">
        <f t="shared" si="39"/>
        <v>28</v>
      </c>
      <c r="E96" t="s">
        <v>16</v>
      </c>
      <c r="F96" t="str">
        <f t="shared" si="38"/>
        <v>28F</v>
      </c>
      <c r="G96" s="2" t="str">
        <f t="shared" si="59"/>
        <v>TRI TPD 15+ Boys</v>
      </c>
      <c r="H96" s="2" t="str">
        <f t="shared" si="56"/>
        <v>TRI CDP 13+ Girls</v>
      </c>
      <c r="I96" s="2" t="str">
        <f t="shared" si="56"/>
        <v>TRI NDP1 13+ Girls</v>
      </c>
      <c r="J96" s="2" t="str">
        <f t="shared" si="56"/>
        <v>TRI NDP2 13+ Girls</v>
      </c>
      <c r="K96" s="2" t="str">
        <f t="shared" si="56"/>
        <v>TRI NDP3 13+ Girls</v>
      </c>
      <c r="L96" s="2" t="str">
        <f t="shared" si="56"/>
        <v>TRI NDP4 13+ Girls</v>
      </c>
      <c r="M96" s="2" t="str">
        <f t="shared" si="60"/>
        <v>TRI NDP5 15+ Girls</v>
      </c>
      <c r="N96" s="2" t="str">
        <f t="shared" si="64"/>
        <v>TRI NDP6 17+ Girls</v>
      </c>
      <c r="O96" s="2" t="str">
        <f t="shared" si="64"/>
        <v>TRI NDP7 17+ Girls</v>
      </c>
      <c r="P96" s="2" t="str">
        <f t="shared" si="56"/>
        <v>DMT NDP1 13+ Girls</v>
      </c>
      <c r="Q96" s="2" t="str">
        <f t="shared" si="56"/>
        <v>DMT NDP2 13+ Girls</v>
      </c>
      <c r="R96" s="2" t="str">
        <f t="shared" si="56"/>
        <v>DMT NDP3 13+ Girls</v>
      </c>
      <c r="S96" s="2" t="str">
        <f t="shared" si="56"/>
        <v>DMT NDP4 13+ Girls</v>
      </c>
      <c r="T96" s="2" t="str">
        <f t="shared" si="62"/>
        <v>DMT NDP5 15+ Girls</v>
      </c>
      <c r="U96" s="2" t="str">
        <f t="shared" si="65"/>
        <v>DMT NDP6 17+ Girls</v>
      </c>
      <c r="V96" s="2" t="str">
        <f t="shared" si="65"/>
        <v>DMT NDP7 17+ Girls</v>
      </c>
    </row>
    <row r="97" spans="4:22">
      <c r="D97">
        <f t="shared" si="39"/>
        <v>29</v>
      </c>
      <c r="E97" t="s">
        <v>16</v>
      </c>
      <c r="F97" t="str">
        <f t="shared" si="38"/>
        <v>29F</v>
      </c>
      <c r="G97" s="2" t="str">
        <f t="shared" si="59"/>
        <v>TRI TPD 15+ Boys</v>
      </c>
      <c r="H97" s="2" t="str">
        <f t="shared" si="56"/>
        <v>TRI CDP 13+ Girls</v>
      </c>
      <c r="I97" s="2" t="str">
        <f t="shared" si="56"/>
        <v>TRI NDP1 13+ Girls</v>
      </c>
      <c r="J97" s="2" t="str">
        <f t="shared" si="56"/>
        <v>TRI NDP2 13+ Girls</v>
      </c>
      <c r="K97" s="2" t="str">
        <f t="shared" si="56"/>
        <v>TRI NDP3 13+ Girls</v>
      </c>
      <c r="L97" s="2" t="str">
        <f t="shared" si="56"/>
        <v>TRI NDP4 13+ Girls</v>
      </c>
      <c r="M97" s="2" t="str">
        <f t="shared" si="60"/>
        <v>TRI NDP5 15+ Girls</v>
      </c>
      <c r="N97" s="2" t="str">
        <f t="shared" si="64"/>
        <v>TRI NDP6 17+ Girls</v>
      </c>
      <c r="O97" s="2" t="str">
        <f t="shared" si="64"/>
        <v>TRI NDP7 17+ Girls</v>
      </c>
      <c r="P97" s="2" t="str">
        <f t="shared" si="56"/>
        <v>DMT NDP1 13+ Girls</v>
      </c>
      <c r="Q97" s="2" t="str">
        <f t="shared" si="56"/>
        <v>DMT NDP2 13+ Girls</v>
      </c>
      <c r="R97" s="2" t="str">
        <f t="shared" si="56"/>
        <v>DMT NDP3 13+ Girls</v>
      </c>
      <c r="S97" s="2" t="str">
        <f t="shared" si="56"/>
        <v>DMT NDP4 13+ Girls</v>
      </c>
      <c r="T97" s="2" t="str">
        <f t="shared" si="62"/>
        <v>DMT NDP5 15+ Girls</v>
      </c>
      <c r="U97" s="2" t="str">
        <f t="shared" si="65"/>
        <v>DMT NDP6 17+ Girls</v>
      </c>
      <c r="V97" s="2" t="str">
        <f t="shared" si="65"/>
        <v>DMT NDP7 17+ Girls</v>
      </c>
    </row>
    <row r="98" spans="4:22">
      <c r="D98">
        <f t="shared" si="39"/>
        <v>30</v>
      </c>
      <c r="E98" t="s">
        <v>16</v>
      </c>
      <c r="F98" t="str">
        <f t="shared" si="38"/>
        <v>30F</v>
      </c>
      <c r="G98" s="2" t="str">
        <f t="shared" si="59"/>
        <v>TRI TPD 15+ Boys</v>
      </c>
      <c r="H98" s="2" t="str">
        <f t="shared" ref="H98:L133" si="66">H$1&amp;" 13+ "&amp;IF($E98="M","Boys","Girls")</f>
        <v>TRI CDP 13+ Girls</v>
      </c>
      <c r="I98" s="2" t="str">
        <f t="shared" si="66"/>
        <v>TRI NDP1 13+ Girls</v>
      </c>
      <c r="J98" s="2" t="str">
        <f t="shared" si="66"/>
        <v>TRI NDP2 13+ Girls</v>
      </c>
      <c r="K98" s="2" t="str">
        <f t="shared" si="66"/>
        <v>TRI NDP3 13+ Girls</v>
      </c>
      <c r="L98" s="2" t="str">
        <f t="shared" si="66"/>
        <v>TRI NDP4 13+ Girls</v>
      </c>
      <c r="M98" s="2" t="str">
        <f t="shared" si="60"/>
        <v>TRI NDP5 15+ Girls</v>
      </c>
      <c r="N98" s="2" t="str">
        <f t="shared" si="64"/>
        <v>TRI NDP6 17+ Girls</v>
      </c>
      <c r="O98" s="2" t="str">
        <f t="shared" si="64"/>
        <v>TRI NDP7 17+ Girls</v>
      </c>
      <c r="P98" s="2" t="str">
        <f t="shared" ref="P98:S133" si="67">P$1&amp;" 13+ "&amp;IF($E98="M","Boys","Girls")</f>
        <v>DMT NDP1 13+ Girls</v>
      </c>
      <c r="Q98" s="2" t="str">
        <f t="shared" si="67"/>
        <v>DMT NDP2 13+ Girls</v>
      </c>
      <c r="R98" s="2" t="str">
        <f t="shared" si="67"/>
        <v>DMT NDP3 13+ Girls</v>
      </c>
      <c r="S98" s="2" t="str">
        <f t="shared" si="67"/>
        <v>DMT NDP4 13+ Girls</v>
      </c>
      <c r="T98" s="2" t="str">
        <f t="shared" si="62"/>
        <v>DMT NDP5 15+ Girls</v>
      </c>
      <c r="U98" s="2" t="str">
        <f t="shared" si="65"/>
        <v>DMT NDP6 17+ Girls</v>
      </c>
      <c r="V98" s="2" t="str">
        <f t="shared" si="65"/>
        <v>DMT NDP7 17+ Girls</v>
      </c>
    </row>
    <row r="99" spans="4:22">
      <c r="D99">
        <f t="shared" si="39"/>
        <v>31</v>
      </c>
      <c r="E99" t="s">
        <v>16</v>
      </c>
      <c r="F99" t="str">
        <f t="shared" si="38"/>
        <v>31F</v>
      </c>
      <c r="G99" s="2" t="str">
        <f t="shared" si="59"/>
        <v>TRI TPD 15+ Boys</v>
      </c>
      <c r="H99" s="2" t="str">
        <f t="shared" si="66"/>
        <v>TRI CDP 13+ Girls</v>
      </c>
      <c r="I99" s="2" t="str">
        <f t="shared" si="66"/>
        <v>TRI NDP1 13+ Girls</v>
      </c>
      <c r="J99" s="2" t="str">
        <f t="shared" si="66"/>
        <v>TRI NDP2 13+ Girls</v>
      </c>
      <c r="K99" s="2" t="str">
        <f t="shared" si="66"/>
        <v>TRI NDP3 13+ Girls</v>
      </c>
      <c r="L99" s="2" t="str">
        <f t="shared" si="66"/>
        <v>TRI NDP4 13+ Girls</v>
      </c>
      <c r="M99" s="2" t="str">
        <f t="shared" si="60"/>
        <v>TRI NDP5 15+ Girls</v>
      </c>
      <c r="N99" s="2" t="str">
        <f t="shared" si="64"/>
        <v>TRI NDP6 17+ Girls</v>
      </c>
      <c r="O99" s="2" t="str">
        <f t="shared" si="64"/>
        <v>TRI NDP7 17+ Girls</v>
      </c>
      <c r="P99" s="2" t="str">
        <f t="shared" si="67"/>
        <v>DMT NDP1 13+ Girls</v>
      </c>
      <c r="Q99" s="2" t="str">
        <f t="shared" si="67"/>
        <v>DMT NDP2 13+ Girls</v>
      </c>
      <c r="R99" s="2" t="str">
        <f t="shared" si="67"/>
        <v>DMT NDP3 13+ Girls</v>
      </c>
      <c r="S99" s="2" t="str">
        <f t="shared" si="67"/>
        <v>DMT NDP4 13+ Girls</v>
      </c>
      <c r="T99" s="2" t="str">
        <f t="shared" si="62"/>
        <v>DMT NDP5 15+ Girls</v>
      </c>
      <c r="U99" s="2" t="str">
        <f t="shared" si="65"/>
        <v>DMT NDP6 17+ Girls</v>
      </c>
      <c r="V99" s="2" t="str">
        <f t="shared" si="65"/>
        <v>DMT NDP7 17+ Girls</v>
      </c>
    </row>
    <row r="100" spans="4:22">
      <c r="D100">
        <f t="shared" si="39"/>
        <v>32</v>
      </c>
      <c r="E100" t="s">
        <v>16</v>
      </c>
      <c r="F100" t="str">
        <f t="shared" si="38"/>
        <v>32F</v>
      </c>
      <c r="G100" s="2" t="str">
        <f t="shared" si="59"/>
        <v>TRI TPD 15+ Boys</v>
      </c>
      <c r="H100" s="2" t="str">
        <f t="shared" si="66"/>
        <v>TRI CDP 13+ Girls</v>
      </c>
      <c r="I100" s="2" t="str">
        <f t="shared" si="66"/>
        <v>TRI NDP1 13+ Girls</v>
      </c>
      <c r="J100" s="2" t="str">
        <f t="shared" si="66"/>
        <v>TRI NDP2 13+ Girls</v>
      </c>
      <c r="K100" s="2" t="str">
        <f t="shared" si="66"/>
        <v>TRI NDP3 13+ Girls</v>
      </c>
      <c r="L100" s="2" t="str">
        <f t="shared" si="66"/>
        <v>TRI NDP4 13+ Girls</v>
      </c>
      <c r="M100" s="2" t="str">
        <f t="shared" ref="M100:M133" si="68">M$1&amp;" 15+ "&amp;IF($E100="M","Boys","Girls")</f>
        <v>TRI NDP5 15+ Girls</v>
      </c>
      <c r="N100" s="2" t="str">
        <f t="shared" si="64"/>
        <v>TRI NDP6 17+ Girls</v>
      </c>
      <c r="O100" s="2" t="str">
        <f t="shared" si="64"/>
        <v>TRI NDP7 17+ Girls</v>
      </c>
      <c r="P100" s="2" t="str">
        <f t="shared" si="67"/>
        <v>DMT NDP1 13+ Girls</v>
      </c>
      <c r="Q100" s="2" t="str">
        <f t="shared" si="67"/>
        <v>DMT NDP2 13+ Girls</v>
      </c>
      <c r="R100" s="2" t="str">
        <f t="shared" si="67"/>
        <v>DMT NDP3 13+ Girls</v>
      </c>
      <c r="S100" s="2" t="str">
        <f t="shared" si="67"/>
        <v>DMT NDP4 13+ Girls</v>
      </c>
      <c r="T100" s="2" t="str">
        <f t="shared" ref="T100:T133" si="69">T$1&amp;" 15+ "&amp;IF($E100="M","Boys","Girls")</f>
        <v>DMT NDP5 15+ Girls</v>
      </c>
      <c r="U100" s="2" t="str">
        <f t="shared" si="65"/>
        <v>DMT NDP6 17+ Girls</v>
      </c>
      <c r="V100" s="2" t="str">
        <f t="shared" si="65"/>
        <v>DMT NDP7 17+ Girls</v>
      </c>
    </row>
    <row r="101" spans="4:22">
      <c r="D101">
        <f t="shared" si="39"/>
        <v>33</v>
      </c>
      <c r="E101" t="s">
        <v>16</v>
      </c>
      <c r="F101" t="str">
        <f t="shared" si="38"/>
        <v>33F</v>
      </c>
      <c r="G101" s="2" t="str">
        <f t="shared" si="59"/>
        <v>TRI TPD 15+ Boys</v>
      </c>
      <c r="H101" s="2" t="str">
        <f t="shared" si="66"/>
        <v>TRI CDP 13+ Girls</v>
      </c>
      <c r="I101" s="2" t="str">
        <f t="shared" si="66"/>
        <v>TRI NDP1 13+ Girls</v>
      </c>
      <c r="J101" s="2" t="str">
        <f t="shared" si="66"/>
        <v>TRI NDP2 13+ Girls</v>
      </c>
      <c r="K101" s="2" t="str">
        <f t="shared" si="66"/>
        <v>TRI NDP3 13+ Girls</v>
      </c>
      <c r="L101" s="2" t="str">
        <f t="shared" si="66"/>
        <v>TRI NDP4 13+ Girls</v>
      </c>
      <c r="M101" s="2" t="str">
        <f t="shared" si="68"/>
        <v>TRI NDP5 15+ Girls</v>
      </c>
      <c r="N101" s="2" t="str">
        <f t="shared" si="64"/>
        <v>TRI NDP6 17+ Girls</v>
      </c>
      <c r="O101" s="2" t="str">
        <f t="shared" si="64"/>
        <v>TRI NDP7 17+ Girls</v>
      </c>
      <c r="P101" s="2" t="str">
        <f t="shared" si="67"/>
        <v>DMT NDP1 13+ Girls</v>
      </c>
      <c r="Q101" s="2" t="str">
        <f t="shared" si="67"/>
        <v>DMT NDP2 13+ Girls</v>
      </c>
      <c r="R101" s="2" t="str">
        <f t="shared" si="67"/>
        <v>DMT NDP3 13+ Girls</v>
      </c>
      <c r="S101" s="2" t="str">
        <f t="shared" si="67"/>
        <v>DMT NDP4 13+ Girls</v>
      </c>
      <c r="T101" s="2" t="str">
        <f t="shared" si="69"/>
        <v>DMT NDP5 15+ Girls</v>
      </c>
      <c r="U101" s="2" t="str">
        <f t="shared" si="65"/>
        <v>DMT NDP6 17+ Girls</v>
      </c>
      <c r="V101" s="2" t="str">
        <f t="shared" si="65"/>
        <v>DMT NDP7 17+ Girls</v>
      </c>
    </row>
    <row r="102" spans="4:22">
      <c r="D102">
        <f t="shared" si="39"/>
        <v>34</v>
      </c>
      <c r="E102" t="s">
        <v>16</v>
      </c>
      <c r="F102" t="str">
        <f t="shared" si="38"/>
        <v>34F</v>
      </c>
      <c r="G102" s="2" t="str">
        <f t="shared" si="59"/>
        <v>TRI TPD 15+ Boys</v>
      </c>
      <c r="H102" s="2" t="str">
        <f t="shared" si="66"/>
        <v>TRI CDP 13+ Girls</v>
      </c>
      <c r="I102" s="2" t="str">
        <f t="shared" si="66"/>
        <v>TRI NDP1 13+ Girls</v>
      </c>
      <c r="J102" s="2" t="str">
        <f t="shared" si="66"/>
        <v>TRI NDP2 13+ Girls</v>
      </c>
      <c r="K102" s="2" t="str">
        <f t="shared" si="66"/>
        <v>TRI NDP3 13+ Girls</v>
      </c>
      <c r="L102" s="2" t="str">
        <f t="shared" si="66"/>
        <v>TRI NDP4 13+ Girls</v>
      </c>
      <c r="M102" s="2" t="str">
        <f t="shared" si="68"/>
        <v>TRI NDP5 15+ Girls</v>
      </c>
      <c r="N102" s="2" t="str">
        <f t="shared" ref="N102:O133" si="70">N$1&amp;" 17+ "&amp;IF($E102="M","Boys","Girls")</f>
        <v>TRI NDP6 17+ Girls</v>
      </c>
      <c r="O102" s="2" t="str">
        <f t="shared" si="70"/>
        <v>TRI NDP7 17+ Girls</v>
      </c>
      <c r="P102" s="2" t="str">
        <f t="shared" si="67"/>
        <v>DMT NDP1 13+ Girls</v>
      </c>
      <c r="Q102" s="2" t="str">
        <f t="shared" si="67"/>
        <v>DMT NDP2 13+ Girls</v>
      </c>
      <c r="R102" s="2" t="str">
        <f t="shared" si="67"/>
        <v>DMT NDP3 13+ Girls</v>
      </c>
      <c r="S102" s="2" t="str">
        <f t="shared" si="67"/>
        <v>DMT NDP4 13+ Girls</v>
      </c>
      <c r="T102" s="2" t="str">
        <f t="shared" si="69"/>
        <v>DMT NDP5 15+ Girls</v>
      </c>
      <c r="U102" s="2" t="str">
        <f t="shared" ref="U102:V133" si="71">U$1&amp;" 17+ "&amp;IF($E102="M","Boys","Girls")</f>
        <v>DMT NDP6 17+ Girls</v>
      </c>
      <c r="V102" s="2" t="str">
        <f t="shared" si="71"/>
        <v>DMT NDP7 17+ Girls</v>
      </c>
    </row>
    <row r="103" spans="4:22">
      <c r="D103">
        <f t="shared" si="39"/>
        <v>35</v>
      </c>
      <c r="E103" t="s">
        <v>16</v>
      </c>
      <c r="F103" t="str">
        <f t="shared" si="38"/>
        <v>35F</v>
      </c>
      <c r="G103" s="2" t="str">
        <f t="shared" si="59"/>
        <v>TRI TPD 15+ Boys</v>
      </c>
      <c r="H103" s="2" t="str">
        <f t="shared" si="66"/>
        <v>TRI CDP 13+ Girls</v>
      </c>
      <c r="I103" s="2" t="str">
        <f t="shared" si="66"/>
        <v>TRI NDP1 13+ Girls</v>
      </c>
      <c r="J103" s="2" t="str">
        <f t="shared" si="66"/>
        <v>TRI NDP2 13+ Girls</v>
      </c>
      <c r="K103" s="2" t="str">
        <f t="shared" si="66"/>
        <v>TRI NDP3 13+ Girls</v>
      </c>
      <c r="L103" s="2" t="str">
        <f t="shared" si="66"/>
        <v>TRI NDP4 13+ Girls</v>
      </c>
      <c r="M103" s="2" t="str">
        <f t="shared" si="68"/>
        <v>TRI NDP5 15+ Girls</v>
      </c>
      <c r="N103" s="2" t="str">
        <f t="shared" si="70"/>
        <v>TRI NDP6 17+ Girls</v>
      </c>
      <c r="O103" s="2" t="str">
        <f t="shared" si="70"/>
        <v>TRI NDP7 17+ Girls</v>
      </c>
      <c r="P103" s="2" t="str">
        <f t="shared" si="67"/>
        <v>DMT NDP1 13+ Girls</v>
      </c>
      <c r="Q103" s="2" t="str">
        <f t="shared" si="67"/>
        <v>DMT NDP2 13+ Girls</v>
      </c>
      <c r="R103" s="2" t="str">
        <f t="shared" si="67"/>
        <v>DMT NDP3 13+ Girls</v>
      </c>
      <c r="S103" s="2" t="str">
        <f t="shared" si="67"/>
        <v>DMT NDP4 13+ Girls</v>
      </c>
      <c r="T103" s="2" t="str">
        <f t="shared" si="69"/>
        <v>DMT NDP5 15+ Girls</v>
      </c>
      <c r="U103" s="2" t="str">
        <f t="shared" si="71"/>
        <v>DMT NDP6 17+ Girls</v>
      </c>
      <c r="V103" s="2" t="str">
        <f t="shared" si="71"/>
        <v>DMT NDP7 17+ Girls</v>
      </c>
    </row>
    <row r="104" spans="4:22">
      <c r="D104">
        <f t="shared" si="39"/>
        <v>36</v>
      </c>
      <c r="E104" t="s">
        <v>16</v>
      </c>
      <c r="F104" t="str">
        <f t="shared" si="38"/>
        <v>36F</v>
      </c>
      <c r="G104" s="2" t="str">
        <f t="shared" si="59"/>
        <v>TRI TPD 15+ Boys</v>
      </c>
      <c r="H104" s="2" t="str">
        <f t="shared" si="66"/>
        <v>TRI CDP 13+ Girls</v>
      </c>
      <c r="I104" s="2" t="str">
        <f t="shared" si="66"/>
        <v>TRI NDP1 13+ Girls</v>
      </c>
      <c r="J104" s="2" t="str">
        <f t="shared" si="66"/>
        <v>TRI NDP2 13+ Girls</v>
      </c>
      <c r="K104" s="2" t="str">
        <f t="shared" si="66"/>
        <v>TRI NDP3 13+ Girls</v>
      </c>
      <c r="L104" s="2" t="str">
        <f t="shared" si="66"/>
        <v>TRI NDP4 13+ Girls</v>
      </c>
      <c r="M104" s="2" t="str">
        <f t="shared" si="68"/>
        <v>TRI NDP5 15+ Girls</v>
      </c>
      <c r="N104" s="2" t="str">
        <f t="shared" si="70"/>
        <v>TRI NDP6 17+ Girls</v>
      </c>
      <c r="O104" s="2" t="str">
        <f t="shared" si="70"/>
        <v>TRI NDP7 17+ Girls</v>
      </c>
      <c r="P104" s="2" t="str">
        <f t="shared" si="67"/>
        <v>DMT NDP1 13+ Girls</v>
      </c>
      <c r="Q104" s="2" t="str">
        <f t="shared" si="67"/>
        <v>DMT NDP2 13+ Girls</v>
      </c>
      <c r="R104" s="2" t="str">
        <f t="shared" si="67"/>
        <v>DMT NDP3 13+ Girls</v>
      </c>
      <c r="S104" s="2" t="str">
        <f t="shared" si="67"/>
        <v>DMT NDP4 13+ Girls</v>
      </c>
      <c r="T104" s="2" t="str">
        <f t="shared" si="69"/>
        <v>DMT NDP5 15+ Girls</v>
      </c>
      <c r="U104" s="2" t="str">
        <f t="shared" si="71"/>
        <v>DMT NDP6 17+ Girls</v>
      </c>
      <c r="V104" s="2" t="str">
        <f t="shared" si="71"/>
        <v>DMT NDP7 17+ Girls</v>
      </c>
    </row>
    <row r="105" spans="4:22">
      <c r="D105">
        <f t="shared" si="39"/>
        <v>37</v>
      </c>
      <c r="E105" t="s">
        <v>16</v>
      </c>
      <c r="F105" t="str">
        <f t="shared" si="38"/>
        <v>37F</v>
      </c>
      <c r="G105" s="2" t="str">
        <f t="shared" si="59"/>
        <v>TRI TPD 15+ Boys</v>
      </c>
      <c r="H105" s="2" t="str">
        <f t="shared" si="66"/>
        <v>TRI CDP 13+ Girls</v>
      </c>
      <c r="I105" s="2" t="str">
        <f t="shared" si="66"/>
        <v>TRI NDP1 13+ Girls</v>
      </c>
      <c r="J105" s="2" t="str">
        <f t="shared" si="66"/>
        <v>TRI NDP2 13+ Girls</v>
      </c>
      <c r="K105" s="2" t="str">
        <f t="shared" si="66"/>
        <v>TRI NDP3 13+ Girls</v>
      </c>
      <c r="L105" s="2" t="str">
        <f t="shared" si="66"/>
        <v>TRI NDP4 13+ Girls</v>
      </c>
      <c r="M105" s="2" t="str">
        <f t="shared" si="68"/>
        <v>TRI NDP5 15+ Girls</v>
      </c>
      <c r="N105" s="2" t="str">
        <f t="shared" si="70"/>
        <v>TRI NDP6 17+ Girls</v>
      </c>
      <c r="O105" s="2" t="str">
        <f t="shared" si="70"/>
        <v>TRI NDP7 17+ Girls</v>
      </c>
      <c r="P105" s="2" t="str">
        <f t="shared" si="67"/>
        <v>DMT NDP1 13+ Girls</v>
      </c>
      <c r="Q105" s="2" t="str">
        <f t="shared" si="67"/>
        <v>DMT NDP2 13+ Girls</v>
      </c>
      <c r="R105" s="2" t="str">
        <f t="shared" si="67"/>
        <v>DMT NDP3 13+ Girls</v>
      </c>
      <c r="S105" s="2" t="str">
        <f t="shared" si="67"/>
        <v>DMT NDP4 13+ Girls</v>
      </c>
      <c r="T105" s="2" t="str">
        <f t="shared" si="69"/>
        <v>DMT NDP5 15+ Girls</v>
      </c>
      <c r="U105" s="2" t="str">
        <f t="shared" si="71"/>
        <v>DMT NDP6 17+ Girls</v>
      </c>
      <c r="V105" s="2" t="str">
        <f t="shared" si="71"/>
        <v>DMT NDP7 17+ Girls</v>
      </c>
    </row>
    <row r="106" spans="4:22">
      <c r="D106">
        <f t="shared" si="39"/>
        <v>38</v>
      </c>
      <c r="E106" t="s">
        <v>16</v>
      </c>
      <c r="F106" t="str">
        <f t="shared" si="38"/>
        <v>38F</v>
      </c>
      <c r="G106" s="2" t="str">
        <f t="shared" si="59"/>
        <v>TRI TPD 15+ Boys</v>
      </c>
      <c r="H106" s="2" t="str">
        <f t="shared" si="66"/>
        <v>TRI CDP 13+ Girls</v>
      </c>
      <c r="I106" s="2" t="str">
        <f t="shared" si="66"/>
        <v>TRI NDP1 13+ Girls</v>
      </c>
      <c r="J106" s="2" t="str">
        <f t="shared" si="66"/>
        <v>TRI NDP2 13+ Girls</v>
      </c>
      <c r="K106" s="2" t="str">
        <f t="shared" si="66"/>
        <v>TRI NDP3 13+ Girls</v>
      </c>
      <c r="L106" s="2" t="str">
        <f t="shared" si="66"/>
        <v>TRI NDP4 13+ Girls</v>
      </c>
      <c r="M106" s="2" t="str">
        <f t="shared" si="68"/>
        <v>TRI NDP5 15+ Girls</v>
      </c>
      <c r="N106" s="2" t="str">
        <f t="shared" si="70"/>
        <v>TRI NDP6 17+ Girls</v>
      </c>
      <c r="O106" s="2" t="str">
        <f t="shared" si="70"/>
        <v>TRI NDP7 17+ Girls</v>
      </c>
      <c r="P106" s="2" t="str">
        <f t="shared" si="67"/>
        <v>DMT NDP1 13+ Girls</v>
      </c>
      <c r="Q106" s="2" t="str">
        <f t="shared" si="67"/>
        <v>DMT NDP2 13+ Girls</v>
      </c>
      <c r="R106" s="2" t="str">
        <f t="shared" si="67"/>
        <v>DMT NDP3 13+ Girls</v>
      </c>
      <c r="S106" s="2" t="str">
        <f t="shared" si="67"/>
        <v>DMT NDP4 13+ Girls</v>
      </c>
      <c r="T106" s="2" t="str">
        <f t="shared" si="69"/>
        <v>DMT NDP5 15+ Girls</v>
      </c>
      <c r="U106" s="2" t="str">
        <f t="shared" si="71"/>
        <v>DMT NDP6 17+ Girls</v>
      </c>
      <c r="V106" s="2" t="str">
        <f t="shared" si="71"/>
        <v>DMT NDP7 17+ Girls</v>
      </c>
    </row>
    <row r="107" spans="4:22">
      <c r="D107">
        <f t="shared" si="39"/>
        <v>39</v>
      </c>
      <c r="E107" t="s">
        <v>16</v>
      </c>
      <c r="F107" t="str">
        <f t="shared" si="38"/>
        <v>39F</v>
      </c>
      <c r="G107" s="2" t="str">
        <f t="shared" si="59"/>
        <v>TRI TPD 15+ Boys</v>
      </c>
      <c r="H107" s="2" t="str">
        <f t="shared" si="66"/>
        <v>TRI CDP 13+ Girls</v>
      </c>
      <c r="I107" s="2" t="str">
        <f t="shared" si="66"/>
        <v>TRI NDP1 13+ Girls</v>
      </c>
      <c r="J107" s="2" t="str">
        <f t="shared" si="66"/>
        <v>TRI NDP2 13+ Girls</v>
      </c>
      <c r="K107" s="2" t="str">
        <f t="shared" si="66"/>
        <v>TRI NDP3 13+ Girls</v>
      </c>
      <c r="L107" s="2" t="str">
        <f t="shared" si="66"/>
        <v>TRI NDP4 13+ Girls</v>
      </c>
      <c r="M107" s="2" t="str">
        <f t="shared" si="68"/>
        <v>TRI NDP5 15+ Girls</v>
      </c>
      <c r="N107" s="2" t="str">
        <f t="shared" si="70"/>
        <v>TRI NDP6 17+ Girls</v>
      </c>
      <c r="O107" s="2" t="str">
        <f t="shared" si="70"/>
        <v>TRI NDP7 17+ Girls</v>
      </c>
      <c r="P107" s="2" t="str">
        <f t="shared" si="67"/>
        <v>DMT NDP1 13+ Girls</v>
      </c>
      <c r="Q107" s="2" t="str">
        <f t="shared" si="67"/>
        <v>DMT NDP2 13+ Girls</v>
      </c>
      <c r="R107" s="2" t="str">
        <f t="shared" si="67"/>
        <v>DMT NDP3 13+ Girls</v>
      </c>
      <c r="S107" s="2" t="str">
        <f t="shared" si="67"/>
        <v>DMT NDP4 13+ Girls</v>
      </c>
      <c r="T107" s="2" t="str">
        <f t="shared" si="69"/>
        <v>DMT NDP5 15+ Girls</v>
      </c>
      <c r="U107" s="2" t="str">
        <f t="shared" si="71"/>
        <v>DMT NDP6 17+ Girls</v>
      </c>
      <c r="V107" s="2" t="str">
        <f t="shared" si="71"/>
        <v>DMT NDP7 17+ Girls</v>
      </c>
    </row>
    <row r="108" spans="4:22">
      <c r="D108">
        <f t="shared" si="39"/>
        <v>40</v>
      </c>
      <c r="E108" t="s">
        <v>16</v>
      </c>
      <c r="F108" t="str">
        <f t="shared" si="38"/>
        <v>40F</v>
      </c>
      <c r="G108" s="2" t="str">
        <f t="shared" si="59"/>
        <v>TRI TPD 15+ Boys</v>
      </c>
      <c r="H108" s="2" t="str">
        <f t="shared" si="66"/>
        <v>TRI CDP 13+ Girls</v>
      </c>
      <c r="I108" s="2" t="str">
        <f t="shared" si="66"/>
        <v>TRI NDP1 13+ Girls</v>
      </c>
      <c r="J108" s="2" t="str">
        <f t="shared" si="66"/>
        <v>TRI NDP2 13+ Girls</v>
      </c>
      <c r="K108" s="2" t="str">
        <f t="shared" si="66"/>
        <v>TRI NDP3 13+ Girls</v>
      </c>
      <c r="L108" s="2" t="str">
        <f t="shared" si="66"/>
        <v>TRI NDP4 13+ Girls</v>
      </c>
      <c r="M108" s="2" t="str">
        <f t="shared" si="68"/>
        <v>TRI NDP5 15+ Girls</v>
      </c>
      <c r="N108" s="2" t="str">
        <f t="shared" si="70"/>
        <v>TRI NDP6 17+ Girls</v>
      </c>
      <c r="O108" s="2" t="str">
        <f t="shared" si="70"/>
        <v>TRI NDP7 17+ Girls</v>
      </c>
      <c r="P108" s="2" t="str">
        <f t="shared" si="67"/>
        <v>DMT NDP1 13+ Girls</v>
      </c>
      <c r="Q108" s="2" t="str">
        <f t="shared" si="67"/>
        <v>DMT NDP2 13+ Girls</v>
      </c>
      <c r="R108" s="2" t="str">
        <f t="shared" si="67"/>
        <v>DMT NDP3 13+ Girls</v>
      </c>
      <c r="S108" s="2" t="str">
        <f t="shared" si="67"/>
        <v>DMT NDP4 13+ Girls</v>
      </c>
      <c r="T108" s="2" t="str">
        <f t="shared" si="69"/>
        <v>DMT NDP5 15+ Girls</v>
      </c>
      <c r="U108" s="2" t="str">
        <f t="shared" si="71"/>
        <v>DMT NDP6 17+ Girls</v>
      </c>
      <c r="V108" s="2" t="str">
        <f t="shared" si="71"/>
        <v>DMT NDP7 17+ Girls</v>
      </c>
    </row>
    <row r="109" spans="4:22">
      <c r="D109">
        <f t="shared" si="39"/>
        <v>41</v>
      </c>
      <c r="E109" t="s">
        <v>16</v>
      </c>
      <c r="F109" t="str">
        <f t="shared" si="38"/>
        <v>41F</v>
      </c>
      <c r="G109" s="2" t="str">
        <f t="shared" si="59"/>
        <v>TRI TPD 15+ Boys</v>
      </c>
      <c r="H109" s="2" t="str">
        <f t="shared" si="66"/>
        <v>TRI CDP 13+ Girls</v>
      </c>
      <c r="I109" s="2" t="str">
        <f t="shared" si="66"/>
        <v>TRI NDP1 13+ Girls</v>
      </c>
      <c r="J109" s="2" t="str">
        <f t="shared" si="66"/>
        <v>TRI NDP2 13+ Girls</v>
      </c>
      <c r="K109" s="2" t="str">
        <f t="shared" si="66"/>
        <v>TRI NDP3 13+ Girls</v>
      </c>
      <c r="L109" s="2" t="str">
        <f t="shared" si="66"/>
        <v>TRI NDP4 13+ Girls</v>
      </c>
      <c r="M109" s="2" t="str">
        <f t="shared" si="68"/>
        <v>TRI NDP5 15+ Girls</v>
      </c>
      <c r="N109" s="2" t="str">
        <f t="shared" si="70"/>
        <v>TRI NDP6 17+ Girls</v>
      </c>
      <c r="O109" s="2" t="str">
        <f t="shared" si="70"/>
        <v>TRI NDP7 17+ Girls</v>
      </c>
      <c r="P109" s="2" t="str">
        <f t="shared" si="67"/>
        <v>DMT NDP1 13+ Girls</v>
      </c>
      <c r="Q109" s="2" t="str">
        <f t="shared" si="67"/>
        <v>DMT NDP2 13+ Girls</v>
      </c>
      <c r="R109" s="2" t="str">
        <f t="shared" si="67"/>
        <v>DMT NDP3 13+ Girls</v>
      </c>
      <c r="S109" s="2" t="str">
        <f t="shared" si="67"/>
        <v>DMT NDP4 13+ Girls</v>
      </c>
      <c r="T109" s="2" t="str">
        <f t="shared" si="69"/>
        <v>DMT NDP5 15+ Girls</v>
      </c>
      <c r="U109" s="2" t="str">
        <f t="shared" si="71"/>
        <v>DMT NDP6 17+ Girls</v>
      </c>
      <c r="V109" s="2" t="str">
        <f t="shared" si="71"/>
        <v>DMT NDP7 17+ Girls</v>
      </c>
    </row>
    <row r="110" spans="4:22">
      <c r="D110">
        <f t="shared" si="39"/>
        <v>42</v>
      </c>
      <c r="E110" t="s">
        <v>16</v>
      </c>
      <c r="F110" t="str">
        <f t="shared" si="38"/>
        <v>42F</v>
      </c>
      <c r="G110" s="2" t="str">
        <f t="shared" si="59"/>
        <v>TRI TPD 15+ Boys</v>
      </c>
      <c r="H110" s="2" t="str">
        <f t="shared" si="66"/>
        <v>TRI CDP 13+ Girls</v>
      </c>
      <c r="I110" s="2" t="str">
        <f t="shared" si="66"/>
        <v>TRI NDP1 13+ Girls</v>
      </c>
      <c r="J110" s="2" t="str">
        <f t="shared" si="66"/>
        <v>TRI NDP2 13+ Girls</v>
      </c>
      <c r="K110" s="2" t="str">
        <f t="shared" si="66"/>
        <v>TRI NDP3 13+ Girls</v>
      </c>
      <c r="L110" s="2" t="str">
        <f t="shared" si="66"/>
        <v>TRI NDP4 13+ Girls</v>
      </c>
      <c r="M110" s="2" t="str">
        <f t="shared" si="68"/>
        <v>TRI NDP5 15+ Girls</v>
      </c>
      <c r="N110" s="2" t="str">
        <f t="shared" si="70"/>
        <v>TRI NDP6 17+ Girls</v>
      </c>
      <c r="O110" s="2" t="str">
        <f t="shared" si="70"/>
        <v>TRI NDP7 17+ Girls</v>
      </c>
      <c r="P110" s="2" t="str">
        <f t="shared" si="67"/>
        <v>DMT NDP1 13+ Girls</v>
      </c>
      <c r="Q110" s="2" t="str">
        <f t="shared" si="67"/>
        <v>DMT NDP2 13+ Girls</v>
      </c>
      <c r="R110" s="2" t="str">
        <f t="shared" si="67"/>
        <v>DMT NDP3 13+ Girls</v>
      </c>
      <c r="S110" s="2" t="str">
        <f t="shared" si="67"/>
        <v>DMT NDP4 13+ Girls</v>
      </c>
      <c r="T110" s="2" t="str">
        <f t="shared" si="69"/>
        <v>DMT NDP5 15+ Girls</v>
      </c>
      <c r="U110" s="2" t="str">
        <f t="shared" si="71"/>
        <v>DMT NDP6 17+ Girls</v>
      </c>
      <c r="V110" s="2" t="str">
        <f t="shared" si="71"/>
        <v>DMT NDP7 17+ Girls</v>
      </c>
    </row>
    <row r="111" spans="4:22">
      <c r="D111">
        <f t="shared" si="39"/>
        <v>43</v>
      </c>
      <c r="E111" t="s">
        <v>16</v>
      </c>
      <c r="F111" t="str">
        <f t="shared" si="38"/>
        <v>43F</v>
      </c>
      <c r="G111" s="2" t="str">
        <f t="shared" si="59"/>
        <v>TRI TPD 15+ Boys</v>
      </c>
      <c r="H111" s="2" t="str">
        <f t="shared" si="66"/>
        <v>TRI CDP 13+ Girls</v>
      </c>
      <c r="I111" s="2" t="str">
        <f t="shared" si="66"/>
        <v>TRI NDP1 13+ Girls</v>
      </c>
      <c r="J111" s="2" t="str">
        <f t="shared" si="66"/>
        <v>TRI NDP2 13+ Girls</v>
      </c>
      <c r="K111" s="2" t="str">
        <f t="shared" si="66"/>
        <v>TRI NDP3 13+ Girls</v>
      </c>
      <c r="L111" s="2" t="str">
        <f t="shared" si="66"/>
        <v>TRI NDP4 13+ Girls</v>
      </c>
      <c r="M111" s="2" t="str">
        <f t="shared" si="68"/>
        <v>TRI NDP5 15+ Girls</v>
      </c>
      <c r="N111" s="2" t="str">
        <f t="shared" si="70"/>
        <v>TRI NDP6 17+ Girls</v>
      </c>
      <c r="O111" s="2" t="str">
        <f t="shared" si="70"/>
        <v>TRI NDP7 17+ Girls</v>
      </c>
      <c r="P111" s="2" t="str">
        <f t="shared" si="67"/>
        <v>DMT NDP1 13+ Girls</v>
      </c>
      <c r="Q111" s="2" t="str">
        <f t="shared" si="67"/>
        <v>DMT NDP2 13+ Girls</v>
      </c>
      <c r="R111" s="2" t="str">
        <f t="shared" si="67"/>
        <v>DMT NDP3 13+ Girls</v>
      </c>
      <c r="S111" s="2" t="str">
        <f t="shared" si="67"/>
        <v>DMT NDP4 13+ Girls</v>
      </c>
      <c r="T111" s="2" t="str">
        <f t="shared" si="69"/>
        <v>DMT NDP5 15+ Girls</v>
      </c>
      <c r="U111" s="2" t="str">
        <f t="shared" si="71"/>
        <v>DMT NDP6 17+ Girls</v>
      </c>
      <c r="V111" s="2" t="str">
        <f t="shared" si="71"/>
        <v>DMT NDP7 17+ Girls</v>
      </c>
    </row>
    <row r="112" spans="4:22">
      <c r="D112">
        <f t="shared" si="39"/>
        <v>44</v>
      </c>
      <c r="E112" t="s">
        <v>16</v>
      </c>
      <c r="F112" t="str">
        <f t="shared" si="38"/>
        <v>44F</v>
      </c>
      <c r="G112" s="2" t="str">
        <f t="shared" si="59"/>
        <v>TRI TPD 15+ Boys</v>
      </c>
      <c r="H112" s="2" t="str">
        <f t="shared" si="66"/>
        <v>TRI CDP 13+ Girls</v>
      </c>
      <c r="I112" s="2" t="str">
        <f t="shared" si="66"/>
        <v>TRI NDP1 13+ Girls</v>
      </c>
      <c r="J112" s="2" t="str">
        <f t="shared" si="66"/>
        <v>TRI NDP2 13+ Girls</v>
      </c>
      <c r="K112" s="2" t="str">
        <f t="shared" si="66"/>
        <v>TRI NDP3 13+ Girls</v>
      </c>
      <c r="L112" s="2" t="str">
        <f t="shared" si="66"/>
        <v>TRI NDP4 13+ Girls</v>
      </c>
      <c r="M112" s="2" t="str">
        <f t="shared" si="68"/>
        <v>TRI NDP5 15+ Girls</v>
      </c>
      <c r="N112" s="2" t="str">
        <f t="shared" si="70"/>
        <v>TRI NDP6 17+ Girls</v>
      </c>
      <c r="O112" s="2" t="str">
        <f t="shared" si="70"/>
        <v>TRI NDP7 17+ Girls</v>
      </c>
      <c r="P112" s="2" t="str">
        <f t="shared" si="67"/>
        <v>DMT NDP1 13+ Girls</v>
      </c>
      <c r="Q112" s="2" t="str">
        <f t="shared" si="67"/>
        <v>DMT NDP2 13+ Girls</v>
      </c>
      <c r="R112" s="2" t="str">
        <f t="shared" si="67"/>
        <v>DMT NDP3 13+ Girls</v>
      </c>
      <c r="S112" s="2" t="str">
        <f t="shared" si="67"/>
        <v>DMT NDP4 13+ Girls</v>
      </c>
      <c r="T112" s="2" t="str">
        <f t="shared" si="69"/>
        <v>DMT NDP5 15+ Girls</v>
      </c>
      <c r="U112" s="2" t="str">
        <f t="shared" si="71"/>
        <v>DMT NDP6 17+ Girls</v>
      </c>
      <c r="V112" s="2" t="str">
        <f t="shared" si="71"/>
        <v>DMT NDP7 17+ Girls</v>
      </c>
    </row>
    <row r="113" spans="4:22">
      <c r="D113">
        <f t="shared" si="39"/>
        <v>45</v>
      </c>
      <c r="E113" t="s">
        <v>16</v>
      </c>
      <c r="F113" t="str">
        <f t="shared" si="38"/>
        <v>45F</v>
      </c>
      <c r="G113" s="2" t="str">
        <f t="shared" si="59"/>
        <v>TRI TPD 15+ Boys</v>
      </c>
      <c r="H113" s="2" t="str">
        <f t="shared" si="66"/>
        <v>TRI CDP 13+ Girls</v>
      </c>
      <c r="I113" s="2" t="str">
        <f t="shared" si="66"/>
        <v>TRI NDP1 13+ Girls</v>
      </c>
      <c r="J113" s="2" t="str">
        <f t="shared" si="66"/>
        <v>TRI NDP2 13+ Girls</v>
      </c>
      <c r="K113" s="2" t="str">
        <f t="shared" si="66"/>
        <v>TRI NDP3 13+ Girls</v>
      </c>
      <c r="L113" s="2" t="str">
        <f t="shared" si="66"/>
        <v>TRI NDP4 13+ Girls</v>
      </c>
      <c r="M113" s="2" t="str">
        <f t="shared" si="68"/>
        <v>TRI NDP5 15+ Girls</v>
      </c>
      <c r="N113" s="2" t="str">
        <f t="shared" si="70"/>
        <v>TRI NDP6 17+ Girls</v>
      </c>
      <c r="O113" s="2" t="str">
        <f t="shared" si="70"/>
        <v>TRI NDP7 17+ Girls</v>
      </c>
      <c r="P113" s="2" t="str">
        <f t="shared" si="67"/>
        <v>DMT NDP1 13+ Girls</v>
      </c>
      <c r="Q113" s="2" t="str">
        <f t="shared" si="67"/>
        <v>DMT NDP2 13+ Girls</v>
      </c>
      <c r="R113" s="2" t="str">
        <f t="shared" si="67"/>
        <v>DMT NDP3 13+ Girls</v>
      </c>
      <c r="S113" s="2" t="str">
        <f t="shared" si="67"/>
        <v>DMT NDP4 13+ Girls</v>
      </c>
      <c r="T113" s="2" t="str">
        <f t="shared" si="69"/>
        <v>DMT NDP5 15+ Girls</v>
      </c>
      <c r="U113" s="2" t="str">
        <f t="shared" si="71"/>
        <v>DMT NDP6 17+ Girls</v>
      </c>
      <c r="V113" s="2" t="str">
        <f t="shared" si="71"/>
        <v>DMT NDP7 17+ Girls</v>
      </c>
    </row>
    <row r="114" spans="4:22">
      <c r="D114">
        <f t="shared" si="39"/>
        <v>46</v>
      </c>
      <c r="E114" t="s">
        <v>16</v>
      </c>
      <c r="F114" t="str">
        <f t="shared" si="38"/>
        <v>46F</v>
      </c>
      <c r="G114" s="2" t="str">
        <f t="shared" si="59"/>
        <v>TRI TPD 15+ Boys</v>
      </c>
      <c r="H114" s="2" t="str">
        <f t="shared" si="66"/>
        <v>TRI CDP 13+ Girls</v>
      </c>
      <c r="I114" s="2" t="str">
        <f t="shared" si="66"/>
        <v>TRI NDP1 13+ Girls</v>
      </c>
      <c r="J114" s="2" t="str">
        <f t="shared" si="66"/>
        <v>TRI NDP2 13+ Girls</v>
      </c>
      <c r="K114" s="2" t="str">
        <f t="shared" si="66"/>
        <v>TRI NDP3 13+ Girls</v>
      </c>
      <c r="L114" s="2" t="str">
        <f t="shared" si="66"/>
        <v>TRI NDP4 13+ Girls</v>
      </c>
      <c r="M114" s="2" t="str">
        <f t="shared" si="68"/>
        <v>TRI NDP5 15+ Girls</v>
      </c>
      <c r="N114" s="2" t="str">
        <f t="shared" si="70"/>
        <v>TRI NDP6 17+ Girls</v>
      </c>
      <c r="O114" s="2" t="str">
        <f t="shared" si="70"/>
        <v>TRI NDP7 17+ Girls</v>
      </c>
      <c r="P114" s="2" t="str">
        <f t="shared" si="67"/>
        <v>DMT NDP1 13+ Girls</v>
      </c>
      <c r="Q114" s="2" t="str">
        <f t="shared" si="67"/>
        <v>DMT NDP2 13+ Girls</v>
      </c>
      <c r="R114" s="2" t="str">
        <f t="shared" si="67"/>
        <v>DMT NDP3 13+ Girls</v>
      </c>
      <c r="S114" s="2" t="str">
        <f t="shared" si="67"/>
        <v>DMT NDP4 13+ Girls</v>
      </c>
      <c r="T114" s="2" t="str">
        <f t="shared" si="69"/>
        <v>DMT NDP5 15+ Girls</v>
      </c>
      <c r="U114" s="2" t="str">
        <f t="shared" si="71"/>
        <v>DMT NDP6 17+ Girls</v>
      </c>
      <c r="V114" s="2" t="str">
        <f t="shared" si="71"/>
        <v>DMT NDP7 17+ Girls</v>
      </c>
    </row>
    <row r="115" spans="4:22">
      <c r="D115">
        <f t="shared" si="39"/>
        <v>47</v>
      </c>
      <c r="E115" t="s">
        <v>16</v>
      </c>
      <c r="F115" t="str">
        <f t="shared" si="38"/>
        <v>47F</v>
      </c>
      <c r="G115" s="2" t="str">
        <f t="shared" si="59"/>
        <v>TRI TPD 15+ Boys</v>
      </c>
      <c r="H115" s="2" t="str">
        <f t="shared" si="66"/>
        <v>TRI CDP 13+ Girls</v>
      </c>
      <c r="I115" s="2" t="str">
        <f t="shared" si="66"/>
        <v>TRI NDP1 13+ Girls</v>
      </c>
      <c r="J115" s="2" t="str">
        <f t="shared" si="66"/>
        <v>TRI NDP2 13+ Girls</v>
      </c>
      <c r="K115" s="2" t="str">
        <f t="shared" si="66"/>
        <v>TRI NDP3 13+ Girls</v>
      </c>
      <c r="L115" s="2" t="str">
        <f t="shared" si="66"/>
        <v>TRI NDP4 13+ Girls</v>
      </c>
      <c r="M115" s="2" t="str">
        <f t="shared" si="68"/>
        <v>TRI NDP5 15+ Girls</v>
      </c>
      <c r="N115" s="2" t="str">
        <f t="shared" si="70"/>
        <v>TRI NDP6 17+ Girls</v>
      </c>
      <c r="O115" s="2" t="str">
        <f t="shared" si="70"/>
        <v>TRI NDP7 17+ Girls</v>
      </c>
      <c r="P115" s="2" t="str">
        <f t="shared" si="67"/>
        <v>DMT NDP1 13+ Girls</v>
      </c>
      <c r="Q115" s="2" t="str">
        <f t="shared" si="67"/>
        <v>DMT NDP2 13+ Girls</v>
      </c>
      <c r="R115" s="2" t="str">
        <f t="shared" si="67"/>
        <v>DMT NDP3 13+ Girls</v>
      </c>
      <c r="S115" s="2" t="str">
        <f t="shared" si="67"/>
        <v>DMT NDP4 13+ Girls</v>
      </c>
      <c r="T115" s="2" t="str">
        <f t="shared" si="69"/>
        <v>DMT NDP5 15+ Girls</v>
      </c>
      <c r="U115" s="2" t="str">
        <f t="shared" si="71"/>
        <v>DMT NDP6 17+ Girls</v>
      </c>
      <c r="V115" s="2" t="str">
        <f t="shared" si="71"/>
        <v>DMT NDP7 17+ Girls</v>
      </c>
    </row>
    <row r="116" spans="4:22">
      <c r="D116">
        <f t="shared" si="39"/>
        <v>48</v>
      </c>
      <c r="E116" t="s">
        <v>16</v>
      </c>
      <c r="F116" t="str">
        <f t="shared" si="38"/>
        <v>48F</v>
      </c>
      <c r="G116" s="2" t="str">
        <f t="shared" si="59"/>
        <v>TRI TPD 15+ Boys</v>
      </c>
      <c r="H116" s="2" t="str">
        <f t="shared" si="66"/>
        <v>TRI CDP 13+ Girls</v>
      </c>
      <c r="I116" s="2" t="str">
        <f t="shared" si="66"/>
        <v>TRI NDP1 13+ Girls</v>
      </c>
      <c r="J116" s="2" t="str">
        <f t="shared" si="66"/>
        <v>TRI NDP2 13+ Girls</v>
      </c>
      <c r="K116" s="2" t="str">
        <f t="shared" si="66"/>
        <v>TRI NDP3 13+ Girls</v>
      </c>
      <c r="L116" s="2" t="str">
        <f t="shared" si="66"/>
        <v>TRI NDP4 13+ Girls</v>
      </c>
      <c r="M116" s="2" t="str">
        <f t="shared" si="68"/>
        <v>TRI NDP5 15+ Girls</v>
      </c>
      <c r="N116" s="2" t="str">
        <f t="shared" si="70"/>
        <v>TRI NDP6 17+ Girls</v>
      </c>
      <c r="O116" s="2" t="str">
        <f t="shared" si="70"/>
        <v>TRI NDP7 17+ Girls</v>
      </c>
      <c r="P116" s="2" t="str">
        <f t="shared" si="67"/>
        <v>DMT NDP1 13+ Girls</v>
      </c>
      <c r="Q116" s="2" t="str">
        <f t="shared" si="67"/>
        <v>DMT NDP2 13+ Girls</v>
      </c>
      <c r="R116" s="2" t="str">
        <f t="shared" si="67"/>
        <v>DMT NDP3 13+ Girls</v>
      </c>
      <c r="S116" s="2" t="str">
        <f t="shared" si="67"/>
        <v>DMT NDP4 13+ Girls</v>
      </c>
      <c r="T116" s="2" t="str">
        <f t="shared" si="69"/>
        <v>DMT NDP5 15+ Girls</v>
      </c>
      <c r="U116" s="2" t="str">
        <f t="shared" si="71"/>
        <v>DMT NDP6 17+ Girls</v>
      </c>
      <c r="V116" s="2" t="str">
        <f t="shared" si="71"/>
        <v>DMT NDP7 17+ Girls</v>
      </c>
    </row>
    <row r="117" spans="4:22">
      <c r="D117">
        <f t="shared" si="39"/>
        <v>49</v>
      </c>
      <c r="E117" t="s">
        <v>16</v>
      </c>
      <c r="F117" t="str">
        <f t="shared" si="38"/>
        <v>49F</v>
      </c>
      <c r="G117" s="2" t="str">
        <f t="shared" si="59"/>
        <v>TRI TPD 15+ Boys</v>
      </c>
      <c r="H117" s="2" t="str">
        <f t="shared" si="66"/>
        <v>TRI CDP 13+ Girls</v>
      </c>
      <c r="I117" s="2" t="str">
        <f t="shared" si="66"/>
        <v>TRI NDP1 13+ Girls</v>
      </c>
      <c r="J117" s="2" t="str">
        <f t="shared" si="66"/>
        <v>TRI NDP2 13+ Girls</v>
      </c>
      <c r="K117" s="2" t="str">
        <f t="shared" si="66"/>
        <v>TRI NDP3 13+ Girls</v>
      </c>
      <c r="L117" s="2" t="str">
        <f t="shared" si="66"/>
        <v>TRI NDP4 13+ Girls</v>
      </c>
      <c r="M117" s="2" t="str">
        <f t="shared" si="68"/>
        <v>TRI NDP5 15+ Girls</v>
      </c>
      <c r="N117" s="2" t="str">
        <f t="shared" si="70"/>
        <v>TRI NDP6 17+ Girls</v>
      </c>
      <c r="O117" s="2" t="str">
        <f t="shared" si="70"/>
        <v>TRI NDP7 17+ Girls</v>
      </c>
      <c r="P117" s="2" t="str">
        <f t="shared" si="67"/>
        <v>DMT NDP1 13+ Girls</v>
      </c>
      <c r="Q117" s="2" t="str">
        <f t="shared" si="67"/>
        <v>DMT NDP2 13+ Girls</v>
      </c>
      <c r="R117" s="2" t="str">
        <f t="shared" si="67"/>
        <v>DMT NDP3 13+ Girls</v>
      </c>
      <c r="S117" s="2" t="str">
        <f t="shared" si="67"/>
        <v>DMT NDP4 13+ Girls</v>
      </c>
      <c r="T117" s="2" t="str">
        <f t="shared" si="69"/>
        <v>DMT NDP5 15+ Girls</v>
      </c>
      <c r="U117" s="2" t="str">
        <f t="shared" si="71"/>
        <v>DMT NDP6 17+ Girls</v>
      </c>
      <c r="V117" s="2" t="str">
        <f t="shared" si="71"/>
        <v>DMT NDP7 17+ Girls</v>
      </c>
    </row>
    <row r="118" spans="4:22">
      <c r="D118">
        <f t="shared" si="39"/>
        <v>50</v>
      </c>
      <c r="E118" t="s">
        <v>16</v>
      </c>
      <c r="F118" t="str">
        <f t="shared" si="38"/>
        <v>50F</v>
      </c>
      <c r="G118" s="2" t="str">
        <f>G$1 &amp; " 15+ Boys"</f>
        <v>TRI TPD 15+ Boys</v>
      </c>
      <c r="H118" s="2" t="str">
        <f t="shared" si="66"/>
        <v>TRI CDP 13+ Girls</v>
      </c>
      <c r="I118" s="2" t="str">
        <f t="shared" si="66"/>
        <v>TRI NDP1 13+ Girls</v>
      </c>
      <c r="J118" s="2" t="str">
        <f t="shared" si="66"/>
        <v>TRI NDP2 13+ Girls</v>
      </c>
      <c r="K118" s="2" t="str">
        <f t="shared" si="66"/>
        <v>TRI NDP3 13+ Girls</v>
      </c>
      <c r="L118" s="2" t="str">
        <f t="shared" si="66"/>
        <v>TRI NDP4 13+ Girls</v>
      </c>
      <c r="M118" s="2" t="str">
        <f t="shared" si="68"/>
        <v>TRI NDP5 15+ Girls</v>
      </c>
      <c r="N118" s="2" t="str">
        <f t="shared" si="70"/>
        <v>TRI NDP6 17+ Girls</v>
      </c>
      <c r="O118" s="2" t="str">
        <f t="shared" si="70"/>
        <v>TRI NDP7 17+ Girls</v>
      </c>
      <c r="P118" s="2" t="str">
        <f t="shared" si="67"/>
        <v>DMT NDP1 13+ Girls</v>
      </c>
      <c r="Q118" s="2" t="str">
        <f t="shared" si="67"/>
        <v>DMT NDP2 13+ Girls</v>
      </c>
      <c r="R118" s="2" t="str">
        <f t="shared" si="67"/>
        <v>DMT NDP3 13+ Girls</v>
      </c>
      <c r="S118" s="2" t="str">
        <f t="shared" si="67"/>
        <v>DMT NDP4 13+ Girls</v>
      </c>
      <c r="T118" s="2" t="str">
        <f t="shared" si="69"/>
        <v>DMT NDP5 15+ Girls</v>
      </c>
      <c r="U118" s="2" t="str">
        <f t="shared" si="71"/>
        <v>DMT NDP6 17+ Girls</v>
      </c>
      <c r="V118" s="2" t="str">
        <f t="shared" si="71"/>
        <v>DMT NDP7 17+ Girls</v>
      </c>
    </row>
    <row r="119" spans="4:22">
      <c r="D119">
        <f t="shared" si="39"/>
        <v>51</v>
      </c>
      <c r="E119" t="s">
        <v>16</v>
      </c>
      <c r="F119" t="str">
        <f t="shared" si="38"/>
        <v>51F</v>
      </c>
      <c r="G119" s="2" t="str">
        <f t="shared" si="59"/>
        <v>TRI TPD 15+ Boys</v>
      </c>
      <c r="H119" s="2" t="str">
        <f t="shared" si="66"/>
        <v>TRI CDP 13+ Girls</v>
      </c>
      <c r="I119" s="2" t="str">
        <f t="shared" si="66"/>
        <v>TRI NDP1 13+ Girls</v>
      </c>
      <c r="J119" s="2" t="str">
        <f t="shared" si="66"/>
        <v>TRI NDP2 13+ Girls</v>
      </c>
      <c r="K119" s="2" t="str">
        <f t="shared" si="66"/>
        <v>TRI NDP3 13+ Girls</v>
      </c>
      <c r="L119" s="2" t="str">
        <f t="shared" si="66"/>
        <v>TRI NDP4 13+ Girls</v>
      </c>
      <c r="M119" s="2" t="str">
        <f t="shared" si="68"/>
        <v>TRI NDP5 15+ Girls</v>
      </c>
      <c r="N119" s="2" t="str">
        <f t="shared" si="70"/>
        <v>TRI NDP6 17+ Girls</v>
      </c>
      <c r="O119" s="2" t="str">
        <f t="shared" si="70"/>
        <v>TRI NDP7 17+ Girls</v>
      </c>
      <c r="P119" s="2" t="str">
        <f t="shared" si="67"/>
        <v>DMT NDP1 13+ Girls</v>
      </c>
      <c r="Q119" s="2" t="str">
        <f t="shared" si="67"/>
        <v>DMT NDP2 13+ Girls</v>
      </c>
      <c r="R119" s="2" t="str">
        <f t="shared" si="67"/>
        <v>DMT NDP3 13+ Girls</v>
      </c>
      <c r="S119" s="2" t="str">
        <f t="shared" si="67"/>
        <v>DMT NDP4 13+ Girls</v>
      </c>
      <c r="T119" s="2" t="str">
        <f t="shared" si="69"/>
        <v>DMT NDP5 15+ Girls</v>
      </c>
      <c r="U119" s="2" t="str">
        <f t="shared" si="71"/>
        <v>DMT NDP6 17+ Girls</v>
      </c>
      <c r="V119" s="2" t="str">
        <f t="shared" si="71"/>
        <v>DMT NDP7 17+ Girls</v>
      </c>
    </row>
    <row r="120" spans="4:22">
      <c r="D120">
        <f t="shared" si="39"/>
        <v>52</v>
      </c>
      <c r="E120" t="s">
        <v>16</v>
      </c>
      <c r="F120" t="str">
        <f t="shared" si="38"/>
        <v>52F</v>
      </c>
      <c r="G120" s="2" t="str">
        <f t="shared" si="59"/>
        <v>TRI TPD 15+ Boys</v>
      </c>
      <c r="H120" s="2" t="str">
        <f t="shared" si="66"/>
        <v>TRI CDP 13+ Girls</v>
      </c>
      <c r="I120" s="2" t="str">
        <f t="shared" si="66"/>
        <v>TRI NDP1 13+ Girls</v>
      </c>
      <c r="J120" s="2" t="str">
        <f t="shared" si="66"/>
        <v>TRI NDP2 13+ Girls</v>
      </c>
      <c r="K120" s="2" t="str">
        <f t="shared" si="66"/>
        <v>TRI NDP3 13+ Girls</v>
      </c>
      <c r="L120" s="2" t="str">
        <f t="shared" si="66"/>
        <v>TRI NDP4 13+ Girls</v>
      </c>
      <c r="M120" s="2" t="str">
        <f t="shared" si="68"/>
        <v>TRI NDP5 15+ Girls</v>
      </c>
      <c r="N120" s="2" t="str">
        <f t="shared" si="70"/>
        <v>TRI NDP6 17+ Girls</v>
      </c>
      <c r="O120" s="2" t="str">
        <f t="shared" si="70"/>
        <v>TRI NDP7 17+ Girls</v>
      </c>
      <c r="P120" s="2" t="str">
        <f t="shared" si="67"/>
        <v>DMT NDP1 13+ Girls</v>
      </c>
      <c r="Q120" s="2" t="str">
        <f t="shared" si="67"/>
        <v>DMT NDP2 13+ Girls</v>
      </c>
      <c r="R120" s="2" t="str">
        <f t="shared" si="67"/>
        <v>DMT NDP3 13+ Girls</v>
      </c>
      <c r="S120" s="2" t="str">
        <f t="shared" si="67"/>
        <v>DMT NDP4 13+ Girls</v>
      </c>
      <c r="T120" s="2" t="str">
        <f t="shared" si="69"/>
        <v>DMT NDP5 15+ Girls</v>
      </c>
      <c r="U120" s="2" t="str">
        <f t="shared" si="71"/>
        <v>DMT NDP6 17+ Girls</v>
      </c>
      <c r="V120" s="2" t="str">
        <f t="shared" si="71"/>
        <v>DMT NDP7 17+ Girls</v>
      </c>
    </row>
    <row r="121" spans="4:22">
      <c r="D121">
        <f t="shared" si="39"/>
        <v>53</v>
      </c>
      <c r="E121" t="s">
        <v>16</v>
      </c>
      <c r="F121" t="str">
        <f t="shared" si="38"/>
        <v>53F</v>
      </c>
      <c r="G121" s="2" t="str">
        <f t="shared" si="59"/>
        <v>TRI TPD 15+ Boys</v>
      </c>
      <c r="H121" s="2" t="str">
        <f t="shared" si="66"/>
        <v>TRI CDP 13+ Girls</v>
      </c>
      <c r="I121" s="2" t="str">
        <f t="shared" si="66"/>
        <v>TRI NDP1 13+ Girls</v>
      </c>
      <c r="J121" s="2" t="str">
        <f t="shared" si="66"/>
        <v>TRI NDP2 13+ Girls</v>
      </c>
      <c r="K121" s="2" t="str">
        <f t="shared" si="66"/>
        <v>TRI NDP3 13+ Girls</v>
      </c>
      <c r="L121" s="2" t="str">
        <f t="shared" si="66"/>
        <v>TRI NDP4 13+ Girls</v>
      </c>
      <c r="M121" s="2" t="str">
        <f t="shared" si="68"/>
        <v>TRI NDP5 15+ Girls</v>
      </c>
      <c r="N121" s="2" t="str">
        <f t="shared" si="70"/>
        <v>TRI NDP6 17+ Girls</v>
      </c>
      <c r="O121" s="2" t="str">
        <f t="shared" si="70"/>
        <v>TRI NDP7 17+ Girls</v>
      </c>
      <c r="P121" s="2" t="str">
        <f t="shared" si="67"/>
        <v>DMT NDP1 13+ Girls</v>
      </c>
      <c r="Q121" s="2" t="str">
        <f t="shared" si="67"/>
        <v>DMT NDP2 13+ Girls</v>
      </c>
      <c r="R121" s="2" t="str">
        <f t="shared" si="67"/>
        <v>DMT NDP3 13+ Girls</v>
      </c>
      <c r="S121" s="2" t="str">
        <f t="shared" si="67"/>
        <v>DMT NDP4 13+ Girls</v>
      </c>
      <c r="T121" s="2" t="str">
        <f t="shared" si="69"/>
        <v>DMT NDP5 15+ Girls</v>
      </c>
      <c r="U121" s="2" t="str">
        <f t="shared" si="71"/>
        <v>DMT NDP6 17+ Girls</v>
      </c>
      <c r="V121" s="2" t="str">
        <f t="shared" si="71"/>
        <v>DMT NDP7 17+ Girls</v>
      </c>
    </row>
    <row r="122" spans="4:22">
      <c r="D122">
        <f t="shared" si="39"/>
        <v>54</v>
      </c>
      <c r="E122" t="s">
        <v>16</v>
      </c>
      <c r="F122" t="str">
        <f t="shared" si="38"/>
        <v>54F</v>
      </c>
      <c r="G122" s="2" t="str">
        <f t="shared" si="59"/>
        <v>TRI TPD 15+ Boys</v>
      </c>
      <c r="H122" s="2" t="str">
        <f t="shared" si="66"/>
        <v>TRI CDP 13+ Girls</v>
      </c>
      <c r="I122" s="2" t="str">
        <f t="shared" si="66"/>
        <v>TRI NDP1 13+ Girls</v>
      </c>
      <c r="J122" s="2" t="str">
        <f t="shared" si="66"/>
        <v>TRI NDP2 13+ Girls</v>
      </c>
      <c r="K122" s="2" t="str">
        <f t="shared" si="66"/>
        <v>TRI NDP3 13+ Girls</v>
      </c>
      <c r="L122" s="2" t="str">
        <f t="shared" si="66"/>
        <v>TRI NDP4 13+ Girls</v>
      </c>
      <c r="M122" s="2" t="str">
        <f t="shared" si="68"/>
        <v>TRI NDP5 15+ Girls</v>
      </c>
      <c r="N122" s="2" t="str">
        <f t="shared" si="70"/>
        <v>TRI NDP6 17+ Girls</v>
      </c>
      <c r="O122" s="2" t="str">
        <f t="shared" si="70"/>
        <v>TRI NDP7 17+ Girls</v>
      </c>
      <c r="P122" s="2" t="str">
        <f t="shared" si="67"/>
        <v>DMT NDP1 13+ Girls</v>
      </c>
      <c r="Q122" s="2" t="str">
        <f t="shared" si="67"/>
        <v>DMT NDP2 13+ Girls</v>
      </c>
      <c r="R122" s="2" t="str">
        <f t="shared" si="67"/>
        <v>DMT NDP3 13+ Girls</v>
      </c>
      <c r="S122" s="2" t="str">
        <f t="shared" si="67"/>
        <v>DMT NDP4 13+ Girls</v>
      </c>
      <c r="T122" s="2" t="str">
        <f t="shared" si="69"/>
        <v>DMT NDP5 15+ Girls</v>
      </c>
      <c r="U122" s="2" t="str">
        <f t="shared" si="71"/>
        <v>DMT NDP6 17+ Girls</v>
      </c>
      <c r="V122" s="2" t="str">
        <f t="shared" si="71"/>
        <v>DMT NDP7 17+ Girls</v>
      </c>
    </row>
    <row r="123" spans="4:22">
      <c r="D123">
        <f t="shared" si="39"/>
        <v>55</v>
      </c>
      <c r="E123" t="s">
        <v>16</v>
      </c>
      <c r="F123" t="str">
        <f t="shared" si="38"/>
        <v>55F</v>
      </c>
      <c r="G123" s="2" t="str">
        <f t="shared" si="59"/>
        <v>TRI TPD 15+ Boys</v>
      </c>
      <c r="H123" s="2" t="str">
        <f t="shared" si="66"/>
        <v>TRI CDP 13+ Girls</v>
      </c>
      <c r="I123" s="2" t="str">
        <f t="shared" si="66"/>
        <v>TRI NDP1 13+ Girls</v>
      </c>
      <c r="J123" s="2" t="str">
        <f t="shared" si="66"/>
        <v>TRI NDP2 13+ Girls</v>
      </c>
      <c r="K123" s="2" t="str">
        <f t="shared" si="66"/>
        <v>TRI NDP3 13+ Girls</v>
      </c>
      <c r="L123" s="2" t="str">
        <f t="shared" si="66"/>
        <v>TRI NDP4 13+ Girls</v>
      </c>
      <c r="M123" s="2" t="str">
        <f t="shared" si="68"/>
        <v>TRI NDP5 15+ Girls</v>
      </c>
      <c r="N123" s="2" t="str">
        <f t="shared" si="70"/>
        <v>TRI NDP6 17+ Girls</v>
      </c>
      <c r="O123" s="2" t="str">
        <f t="shared" si="70"/>
        <v>TRI NDP7 17+ Girls</v>
      </c>
      <c r="P123" s="2" t="str">
        <f t="shared" si="67"/>
        <v>DMT NDP1 13+ Girls</v>
      </c>
      <c r="Q123" s="2" t="str">
        <f t="shared" si="67"/>
        <v>DMT NDP2 13+ Girls</v>
      </c>
      <c r="R123" s="2" t="str">
        <f t="shared" si="67"/>
        <v>DMT NDP3 13+ Girls</v>
      </c>
      <c r="S123" s="2" t="str">
        <f t="shared" si="67"/>
        <v>DMT NDP4 13+ Girls</v>
      </c>
      <c r="T123" s="2" t="str">
        <f t="shared" si="69"/>
        <v>DMT NDP5 15+ Girls</v>
      </c>
      <c r="U123" s="2" t="str">
        <f t="shared" si="71"/>
        <v>DMT NDP6 17+ Girls</v>
      </c>
      <c r="V123" s="2" t="str">
        <f t="shared" si="71"/>
        <v>DMT NDP7 17+ Girls</v>
      </c>
    </row>
    <row r="124" spans="4:22">
      <c r="D124">
        <f t="shared" si="39"/>
        <v>56</v>
      </c>
      <c r="E124" t="s">
        <v>16</v>
      </c>
      <c r="F124" t="str">
        <f t="shared" si="38"/>
        <v>56F</v>
      </c>
      <c r="G124" s="2" t="str">
        <f t="shared" si="59"/>
        <v>TRI TPD 15+ Boys</v>
      </c>
      <c r="H124" s="2" t="str">
        <f t="shared" si="66"/>
        <v>TRI CDP 13+ Girls</v>
      </c>
      <c r="I124" s="2" t="str">
        <f t="shared" si="66"/>
        <v>TRI NDP1 13+ Girls</v>
      </c>
      <c r="J124" s="2" t="str">
        <f t="shared" si="66"/>
        <v>TRI NDP2 13+ Girls</v>
      </c>
      <c r="K124" s="2" t="str">
        <f t="shared" si="66"/>
        <v>TRI NDP3 13+ Girls</v>
      </c>
      <c r="L124" s="2" t="str">
        <f t="shared" si="66"/>
        <v>TRI NDP4 13+ Girls</v>
      </c>
      <c r="M124" s="2" t="str">
        <f t="shared" si="68"/>
        <v>TRI NDP5 15+ Girls</v>
      </c>
      <c r="N124" s="2" t="str">
        <f t="shared" si="70"/>
        <v>TRI NDP6 17+ Girls</v>
      </c>
      <c r="O124" s="2" t="str">
        <f t="shared" si="70"/>
        <v>TRI NDP7 17+ Girls</v>
      </c>
      <c r="P124" s="2" t="str">
        <f t="shared" si="67"/>
        <v>DMT NDP1 13+ Girls</v>
      </c>
      <c r="Q124" s="2" t="str">
        <f t="shared" si="67"/>
        <v>DMT NDP2 13+ Girls</v>
      </c>
      <c r="R124" s="2" t="str">
        <f t="shared" si="67"/>
        <v>DMT NDP3 13+ Girls</v>
      </c>
      <c r="S124" s="2" t="str">
        <f t="shared" si="67"/>
        <v>DMT NDP4 13+ Girls</v>
      </c>
      <c r="T124" s="2" t="str">
        <f t="shared" si="69"/>
        <v>DMT NDP5 15+ Girls</v>
      </c>
      <c r="U124" s="2" t="str">
        <f t="shared" si="71"/>
        <v>DMT NDP6 17+ Girls</v>
      </c>
      <c r="V124" s="2" t="str">
        <f t="shared" si="71"/>
        <v>DMT NDP7 17+ Girls</v>
      </c>
    </row>
    <row r="125" spans="4:22">
      <c r="D125">
        <f t="shared" si="39"/>
        <v>57</v>
      </c>
      <c r="E125" t="s">
        <v>16</v>
      </c>
      <c r="F125" t="str">
        <f t="shared" si="38"/>
        <v>57F</v>
      </c>
      <c r="G125" s="2" t="str">
        <f t="shared" si="59"/>
        <v>TRI TPD 15+ Boys</v>
      </c>
      <c r="H125" s="2" t="str">
        <f t="shared" si="66"/>
        <v>TRI CDP 13+ Girls</v>
      </c>
      <c r="I125" s="2" t="str">
        <f t="shared" si="66"/>
        <v>TRI NDP1 13+ Girls</v>
      </c>
      <c r="J125" s="2" t="str">
        <f t="shared" si="66"/>
        <v>TRI NDP2 13+ Girls</v>
      </c>
      <c r="K125" s="2" t="str">
        <f t="shared" si="66"/>
        <v>TRI NDP3 13+ Girls</v>
      </c>
      <c r="L125" s="2" t="str">
        <f t="shared" si="66"/>
        <v>TRI NDP4 13+ Girls</v>
      </c>
      <c r="M125" s="2" t="str">
        <f t="shared" si="68"/>
        <v>TRI NDP5 15+ Girls</v>
      </c>
      <c r="N125" s="2" t="str">
        <f t="shared" si="70"/>
        <v>TRI NDP6 17+ Girls</v>
      </c>
      <c r="O125" s="2" t="str">
        <f t="shared" si="70"/>
        <v>TRI NDP7 17+ Girls</v>
      </c>
      <c r="P125" s="2" t="str">
        <f t="shared" si="67"/>
        <v>DMT NDP1 13+ Girls</v>
      </c>
      <c r="Q125" s="2" t="str">
        <f t="shared" si="67"/>
        <v>DMT NDP2 13+ Girls</v>
      </c>
      <c r="R125" s="2" t="str">
        <f t="shared" si="67"/>
        <v>DMT NDP3 13+ Girls</v>
      </c>
      <c r="S125" s="2" t="str">
        <f t="shared" si="67"/>
        <v>DMT NDP4 13+ Girls</v>
      </c>
      <c r="T125" s="2" t="str">
        <f t="shared" si="69"/>
        <v>DMT NDP5 15+ Girls</v>
      </c>
      <c r="U125" s="2" t="str">
        <f t="shared" si="71"/>
        <v>DMT NDP6 17+ Girls</v>
      </c>
      <c r="V125" s="2" t="str">
        <f t="shared" si="71"/>
        <v>DMT NDP7 17+ Girls</v>
      </c>
    </row>
    <row r="126" spans="4:22">
      <c r="D126">
        <f t="shared" si="39"/>
        <v>58</v>
      </c>
      <c r="E126" t="s">
        <v>16</v>
      </c>
      <c r="F126" t="str">
        <f t="shared" si="38"/>
        <v>58F</v>
      </c>
      <c r="G126" s="2" t="str">
        <f t="shared" si="59"/>
        <v>TRI TPD 15+ Boys</v>
      </c>
      <c r="H126" s="2" t="str">
        <f t="shared" si="66"/>
        <v>TRI CDP 13+ Girls</v>
      </c>
      <c r="I126" s="2" t="str">
        <f t="shared" si="66"/>
        <v>TRI NDP1 13+ Girls</v>
      </c>
      <c r="J126" s="2" t="str">
        <f t="shared" si="66"/>
        <v>TRI NDP2 13+ Girls</v>
      </c>
      <c r="K126" s="2" t="str">
        <f t="shared" si="66"/>
        <v>TRI NDP3 13+ Girls</v>
      </c>
      <c r="L126" s="2" t="str">
        <f t="shared" si="66"/>
        <v>TRI NDP4 13+ Girls</v>
      </c>
      <c r="M126" s="2" t="str">
        <f t="shared" si="68"/>
        <v>TRI NDP5 15+ Girls</v>
      </c>
      <c r="N126" s="2" t="str">
        <f t="shared" si="70"/>
        <v>TRI NDP6 17+ Girls</v>
      </c>
      <c r="O126" s="2" t="str">
        <f t="shared" si="70"/>
        <v>TRI NDP7 17+ Girls</v>
      </c>
      <c r="P126" s="2" t="str">
        <f t="shared" si="67"/>
        <v>DMT NDP1 13+ Girls</v>
      </c>
      <c r="Q126" s="2" t="str">
        <f t="shared" si="67"/>
        <v>DMT NDP2 13+ Girls</v>
      </c>
      <c r="R126" s="2" t="str">
        <f t="shared" si="67"/>
        <v>DMT NDP3 13+ Girls</v>
      </c>
      <c r="S126" s="2" t="str">
        <f t="shared" si="67"/>
        <v>DMT NDP4 13+ Girls</v>
      </c>
      <c r="T126" s="2" t="str">
        <f t="shared" si="69"/>
        <v>DMT NDP5 15+ Girls</v>
      </c>
      <c r="U126" s="2" t="str">
        <f t="shared" si="71"/>
        <v>DMT NDP6 17+ Girls</v>
      </c>
      <c r="V126" s="2" t="str">
        <f t="shared" si="71"/>
        <v>DMT NDP7 17+ Girls</v>
      </c>
    </row>
    <row r="127" spans="4:22">
      <c r="D127">
        <f t="shared" si="39"/>
        <v>59</v>
      </c>
      <c r="E127" t="s">
        <v>16</v>
      </c>
      <c r="F127" t="str">
        <f t="shared" si="38"/>
        <v>59F</v>
      </c>
      <c r="G127" s="2" t="str">
        <f t="shared" si="59"/>
        <v>TRI TPD 15+ Boys</v>
      </c>
      <c r="H127" s="2" t="str">
        <f t="shared" si="66"/>
        <v>TRI CDP 13+ Girls</v>
      </c>
      <c r="I127" s="2" t="str">
        <f t="shared" si="66"/>
        <v>TRI NDP1 13+ Girls</v>
      </c>
      <c r="J127" s="2" t="str">
        <f t="shared" si="66"/>
        <v>TRI NDP2 13+ Girls</v>
      </c>
      <c r="K127" s="2" t="str">
        <f t="shared" si="66"/>
        <v>TRI NDP3 13+ Girls</v>
      </c>
      <c r="L127" s="2" t="str">
        <f t="shared" si="66"/>
        <v>TRI NDP4 13+ Girls</v>
      </c>
      <c r="M127" s="2" t="str">
        <f t="shared" si="68"/>
        <v>TRI NDP5 15+ Girls</v>
      </c>
      <c r="N127" s="2" t="str">
        <f t="shared" si="70"/>
        <v>TRI NDP6 17+ Girls</v>
      </c>
      <c r="O127" s="2" t="str">
        <f t="shared" si="70"/>
        <v>TRI NDP7 17+ Girls</v>
      </c>
      <c r="P127" s="2" t="str">
        <f t="shared" si="67"/>
        <v>DMT NDP1 13+ Girls</v>
      </c>
      <c r="Q127" s="2" t="str">
        <f t="shared" si="67"/>
        <v>DMT NDP2 13+ Girls</v>
      </c>
      <c r="R127" s="2" t="str">
        <f t="shared" si="67"/>
        <v>DMT NDP3 13+ Girls</v>
      </c>
      <c r="S127" s="2" t="str">
        <f t="shared" si="67"/>
        <v>DMT NDP4 13+ Girls</v>
      </c>
      <c r="T127" s="2" t="str">
        <f t="shared" si="69"/>
        <v>DMT NDP5 15+ Girls</v>
      </c>
      <c r="U127" s="2" t="str">
        <f t="shared" si="71"/>
        <v>DMT NDP6 17+ Girls</v>
      </c>
      <c r="V127" s="2" t="str">
        <f t="shared" si="71"/>
        <v>DMT NDP7 17+ Girls</v>
      </c>
    </row>
    <row r="128" spans="4:22">
      <c r="D128">
        <f t="shared" si="39"/>
        <v>60</v>
      </c>
      <c r="E128" t="s">
        <v>16</v>
      </c>
      <c r="F128" t="str">
        <f t="shared" si="38"/>
        <v>60F</v>
      </c>
      <c r="G128" s="2" t="str">
        <f t="shared" si="59"/>
        <v>TRI TPD 15+ Boys</v>
      </c>
      <c r="H128" s="2" t="str">
        <f t="shared" si="66"/>
        <v>TRI CDP 13+ Girls</v>
      </c>
      <c r="I128" s="2" t="str">
        <f t="shared" si="66"/>
        <v>TRI NDP1 13+ Girls</v>
      </c>
      <c r="J128" s="2" t="str">
        <f t="shared" si="66"/>
        <v>TRI NDP2 13+ Girls</v>
      </c>
      <c r="K128" s="2" t="str">
        <f t="shared" si="66"/>
        <v>TRI NDP3 13+ Girls</v>
      </c>
      <c r="L128" s="2" t="str">
        <f t="shared" si="66"/>
        <v>TRI NDP4 13+ Girls</v>
      </c>
      <c r="M128" s="2" t="str">
        <f t="shared" si="68"/>
        <v>TRI NDP5 15+ Girls</v>
      </c>
      <c r="N128" s="2" t="str">
        <f t="shared" si="70"/>
        <v>TRI NDP6 17+ Girls</v>
      </c>
      <c r="O128" s="2" t="str">
        <f t="shared" si="70"/>
        <v>TRI NDP7 17+ Girls</v>
      </c>
      <c r="P128" s="2" t="str">
        <f t="shared" si="67"/>
        <v>DMT NDP1 13+ Girls</v>
      </c>
      <c r="Q128" s="2" t="str">
        <f t="shared" si="67"/>
        <v>DMT NDP2 13+ Girls</v>
      </c>
      <c r="R128" s="2" t="str">
        <f t="shared" si="67"/>
        <v>DMT NDP3 13+ Girls</v>
      </c>
      <c r="S128" s="2" t="str">
        <f t="shared" si="67"/>
        <v>DMT NDP4 13+ Girls</v>
      </c>
      <c r="T128" s="2" t="str">
        <f t="shared" si="69"/>
        <v>DMT NDP5 15+ Girls</v>
      </c>
      <c r="U128" s="2" t="str">
        <f t="shared" si="71"/>
        <v>DMT NDP6 17+ Girls</v>
      </c>
      <c r="V128" s="2" t="str">
        <f t="shared" si="71"/>
        <v>DMT NDP7 17+ Girls</v>
      </c>
    </row>
    <row r="129" spans="4:22">
      <c r="D129">
        <f t="shared" si="39"/>
        <v>61</v>
      </c>
      <c r="E129" t="s">
        <v>16</v>
      </c>
      <c r="F129" t="str">
        <f t="shared" si="38"/>
        <v>61F</v>
      </c>
      <c r="G129" s="2" t="str">
        <f t="shared" si="59"/>
        <v>TRI TPD 15+ Boys</v>
      </c>
      <c r="H129" s="2" t="str">
        <f t="shared" si="66"/>
        <v>TRI CDP 13+ Girls</v>
      </c>
      <c r="I129" s="2" t="str">
        <f t="shared" si="66"/>
        <v>TRI NDP1 13+ Girls</v>
      </c>
      <c r="J129" s="2" t="str">
        <f t="shared" si="66"/>
        <v>TRI NDP2 13+ Girls</v>
      </c>
      <c r="K129" s="2" t="str">
        <f t="shared" si="66"/>
        <v>TRI NDP3 13+ Girls</v>
      </c>
      <c r="L129" s="2" t="str">
        <f t="shared" si="66"/>
        <v>TRI NDP4 13+ Girls</v>
      </c>
      <c r="M129" s="2" t="str">
        <f t="shared" si="68"/>
        <v>TRI NDP5 15+ Girls</v>
      </c>
      <c r="N129" s="2" t="str">
        <f t="shared" si="70"/>
        <v>TRI NDP6 17+ Girls</v>
      </c>
      <c r="O129" s="2" t="str">
        <f t="shared" si="70"/>
        <v>TRI NDP7 17+ Girls</v>
      </c>
      <c r="P129" s="2" t="str">
        <f t="shared" si="67"/>
        <v>DMT NDP1 13+ Girls</v>
      </c>
      <c r="Q129" s="2" t="str">
        <f t="shared" si="67"/>
        <v>DMT NDP2 13+ Girls</v>
      </c>
      <c r="R129" s="2" t="str">
        <f t="shared" si="67"/>
        <v>DMT NDP3 13+ Girls</v>
      </c>
      <c r="S129" s="2" t="str">
        <f t="shared" si="67"/>
        <v>DMT NDP4 13+ Girls</v>
      </c>
      <c r="T129" s="2" t="str">
        <f t="shared" si="69"/>
        <v>DMT NDP5 15+ Girls</v>
      </c>
      <c r="U129" s="2" t="str">
        <f t="shared" si="71"/>
        <v>DMT NDP6 17+ Girls</v>
      </c>
      <c r="V129" s="2" t="str">
        <f t="shared" si="71"/>
        <v>DMT NDP7 17+ Girls</v>
      </c>
    </row>
    <row r="130" spans="4:22">
      <c r="D130">
        <f t="shared" si="39"/>
        <v>62</v>
      </c>
      <c r="E130" t="s">
        <v>16</v>
      </c>
      <c r="F130" t="str">
        <f t="shared" si="38"/>
        <v>62F</v>
      </c>
      <c r="G130" s="2" t="str">
        <f t="shared" si="59"/>
        <v>TRI TPD 15+ Boys</v>
      </c>
      <c r="H130" s="2" t="str">
        <f t="shared" si="66"/>
        <v>TRI CDP 13+ Girls</v>
      </c>
      <c r="I130" s="2" t="str">
        <f t="shared" si="66"/>
        <v>TRI NDP1 13+ Girls</v>
      </c>
      <c r="J130" s="2" t="str">
        <f t="shared" si="66"/>
        <v>TRI NDP2 13+ Girls</v>
      </c>
      <c r="K130" s="2" t="str">
        <f t="shared" si="66"/>
        <v>TRI NDP3 13+ Girls</v>
      </c>
      <c r="L130" s="2" t="str">
        <f t="shared" si="66"/>
        <v>TRI NDP4 13+ Girls</v>
      </c>
      <c r="M130" s="2" t="str">
        <f t="shared" si="68"/>
        <v>TRI NDP5 15+ Girls</v>
      </c>
      <c r="N130" s="2" t="str">
        <f t="shared" si="70"/>
        <v>TRI NDP6 17+ Girls</v>
      </c>
      <c r="O130" s="2" t="str">
        <f t="shared" si="70"/>
        <v>TRI NDP7 17+ Girls</v>
      </c>
      <c r="P130" s="2" t="str">
        <f t="shared" si="67"/>
        <v>DMT NDP1 13+ Girls</v>
      </c>
      <c r="Q130" s="2" t="str">
        <f t="shared" si="67"/>
        <v>DMT NDP2 13+ Girls</v>
      </c>
      <c r="R130" s="2" t="str">
        <f t="shared" si="67"/>
        <v>DMT NDP3 13+ Girls</v>
      </c>
      <c r="S130" s="2" t="str">
        <f t="shared" si="67"/>
        <v>DMT NDP4 13+ Girls</v>
      </c>
      <c r="T130" s="2" t="str">
        <f t="shared" si="69"/>
        <v>DMT NDP5 15+ Girls</v>
      </c>
      <c r="U130" s="2" t="str">
        <f t="shared" si="71"/>
        <v>DMT NDP6 17+ Girls</v>
      </c>
      <c r="V130" s="2" t="str">
        <f t="shared" si="71"/>
        <v>DMT NDP7 17+ Girls</v>
      </c>
    </row>
    <row r="131" spans="4:22">
      <c r="D131">
        <f t="shared" si="39"/>
        <v>63</v>
      </c>
      <c r="E131" t="s">
        <v>16</v>
      </c>
      <c r="F131" t="str">
        <f t="shared" ref="F131:F133" si="72">D131&amp;E131</f>
        <v>63F</v>
      </c>
      <c r="G131" s="2" t="str">
        <f t="shared" si="59"/>
        <v>TRI TPD 15+ Boys</v>
      </c>
      <c r="H131" s="2" t="str">
        <f t="shared" si="66"/>
        <v>TRI CDP 13+ Girls</v>
      </c>
      <c r="I131" s="2" t="str">
        <f t="shared" si="66"/>
        <v>TRI NDP1 13+ Girls</v>
      </c>
      <c r="J131" s="2" t="str">
        <f t="shared" si="66"/>
        <v>TRI NDP2 13+ Girls</v>
      </c>
      <c r="K131" s="2" t="str">
        <f t="shared" si="66"/>
        <v>TRI NDP3 13+ Girls</v>
      </c>
      <c r="L131" s="2" t="str">
        <f t="shared" si="66"/>
        <v>TRI NDP4 13+ Girls</v>
      </c>
      <c r="M131" s="2" t="str">
        <f t="shared" si="68"/>
        <v>TRI NDP5 15+ Girls</v>
      </c>
      <c r="N131" s="2" t="str">
        <f t="shared" si="70"/>
        <v>TRI NDP6 17+ Girls</v>
      </c>
      <c r="O131" s="2" t="str">
        <f t="shared" si="70"/>
        <v>TRI NDP7 17+ Girls</v>
      </c>
      <c r="P131" s="2" t="str">
        <f t="shared" si="67"/>
        <v>DMT NDP1 13+ Girls</v>
      </c>
      <c r="Q131" s="2" t="str">
        <f t="shared" si="67"/>
        <v>DMT NDP2 13+ Girls</v>
      </c>
      <c r="R131" s="2" t="str">
        <f t="shared" si="67"/>
        <v>DMT NDP3 13+ Girls</v>
      </c>
      <c r="S131" s="2" t="str">
        <f t="shared" si="67"/>
        <v>DMT NDP4 13+ Girls</v>
      </c>
      <c r="T131" s="2" t="str">
        <f t="shared" si="69"/>
        <v>DMT NDP5 15+ Girls</v>
      </c>
      <c r="U131" s="2" t="str">
        <f t="shared" si="71"/>
        <v>DMT NDP6 17+ Girls</v>
      </c>
      <c r="V131" s="2" t="str">
        <f t="shared" si="71"/>
        <v>DMT NDP7 17+ Girls</v>
      </c>
    </row>
    <row r="132" spans="4:22">
      <c r="D132">
        <f t="shared" ref="D132:D133" si="73">D131+1</f>
        <v>64</v>
      </c>
      <c r="E132" t="s">
        <v>16</v>
      </c>
      <c r="F132" t="str">
        <f t="shared" si="72"/>
        <v>64F</v>
      </c>
      <c r="G132" s="2" t="str">
        <f t="shared" si="59"/>
        <v>TRI TPD 15+ Boys</v>
      </c>
      <c r="H132" s="2" t="str">
        <f t="shared" si="66"/>
        <v>TRI CDP 13+ Girls</v>
      </c>
      <c r="I132" s="2" t="str">
        <f t="shared" si="66"/>
        <v>TRI NDP1 13+ Girls</v>
      </c>
      <c r="J132" s="2" t="str">
        <f t="shared" si="66"/>
        <v>TRI NDP2 13+ Girls</v>
      </c>
      <c r="K132" s="2" t="str">
        <f t="shared" si="66"/>
        <v>TRI NDP3 13+ Girls</v>
      </c>
      <c r="L132" s="2" t="str">
        <f t="shared" si="66"/>
        <v>TRI NDP4 13+ Girls</v>
      </c>
      <c r="M132" s="2" t="str">
        <f t="shared" si="68"/>
        <v>TRI NDP5 15+ Girls</v>
      </c>
      <c r="N132" s="2" t="str">
        <f t="shared" si="70"/>
        <v>TRI NDP6 17+ Girls</v>
      </c>
      <c r="O132" s="2" t="str">
        <f t="shared" si="70"/>
        <v>TRI NDP7 17+ Girls</v>
      </c>
      <c r="P132" s="2" t="str">
        <f t="shared" si="67"/>
        <v>DMT NDP1 13+ Girls</v>
      </c>
      <c r="Q132" s="2" t="str">
        <f t="shared" si="67"/>
        <v>DMT NDP2 13+ Girls</v>
      </c>
      <c r="R132" s="2" t="str">
        <f t="shared" si="67"/>
        <v>DMT NDP3 13+ Girls</v>
      </c>
      <c r="S132" s="2" t="str">
        <f t="shared" si="67"/>
        <v>DMT NDP4 13+ Girls</v>
      </c>
      <c r="T132" s="2" t="str">
        <f t="shared" si="69"/>
        <v>DMT NDP5 15+ Girls</v>
      </c>
      <c r="U132" s="2" t="str">
        <f t="shared" si="71"/>
        <v>DMT NDP6 17+ Girls</v>
      </c>
      <c r="V132" s="2" t="str">
        <f t="shared" si="71"/>
        <v>DMT NDP7 17+ Girls</v>
      </c>
    </row>
    <row r="133" spans="4:22">
      <c r="D133">
        <f t="shared" si="73"/>
        <v>65</v>
      </c>
      <c r="E133" t="s">
        <v>16</v>
      </c>
      <c r="F133" t="str">
        <f t="shared" si="72"/>
        <v>65F</v>
      </c>
      <c r="G133" s="2" t="str">
        <f t="shared" si="59"/>
        <v>TRI TPD 15+ Boys</v>
      </c>
      <c r="H133" s="2" t="str">
        <f t="shared" si="66"/>
        <v>TRI CDP 13+ Girls</v>
      </c>
      <c r="I133" s="2" t="str">
        <f t="shared" si="66"/>
        <v>TRI NDP1 13+ Girls</v>
      </c>
      <c r="J133" s="2" t="str">
        <f t="shared" si="66"/>
        <v>TRI NDP2 13+ Girls</v>
      </c>
      <c r="K133" s="2" t="str">
        <f t="shared" si="66"/>
        <v>TRI NDP3 13+ Girls</v>
      </c>
      <c r="L133" s="2" t="str">
        <f t="shared" si="66"/>
        <v>TRI NDP4 13+ Girls</v>
      </c>
      <c r="M133" s="2" t="str">
        <f t="shared" si="68"/>
        <v>TRI NDP5 15+ Girls</v>
      </c>
      <c r="N133" s="2" t="str">
        <f t="shared" si="70"/>
        <v>TRI NDP6 17+ Girls</v>
      </c>
      <c r="O133" s="2" t="str">
        <f t="shared" si="70"/>
        <v>TRI NDP7 17+ Girls</v>
      </c>
      <c r="P133" s="2" t="str">
        <f t="shared" si="67"/>
        <v>DMT NDP1 13+ Girls</v>
      </c>
      <c r="Q133" s="2" t="str">
        <f t="shared" si="67"/>
        <v>DMT NDP2 13+ Girls</v>
      </c>
      <c r="R133" s="2" t="str">
        <f t="shared" si="67"/>
        <v>DMT NDP3 13+ Girls</v>
      </c>
      <c r="S133" s="2" t="str">
        <f t="shared" si="67"/>
        <v>DMT NDP4 13+ Girls</v>
      </c>
      <c r="T133" s="2" t="str">
        <f t="shared" si="69"/>
        <v>DMT NDP5 15+ Girls</v>
      </c>
      <c r="U133" s="2" t="str">
        <f t="shared" si="71"/>
        <v>DMT NDP6 17+ Girls</v>
      </c>
      <c r="V133" s="2" t="str">
        <f t="shared" si="71"/>
        <v>DMT NDP7 17+ Girls</v>
      </c>
    </row>
  </sheetData>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Competitors</vt:lpstr>
      <vt:lpstr>Club</vt:lpstr>
      <vt:lpstr>Categories</vt:lpstr>
    </vt:vector>
  </TitlesOfParts>
  <Company>Coaching Connection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Rear</dc:creator>
  <cp:lastModifiedBy>Adam Rear</cp:lastModifiedBy>
  <dcterms:created xsi:type="dcterms:W3CDTF">2016-02-11T13:04:04Z</dcterms:created>
  <dcterms:modified xsi:type="dcterms:W3CDTF">2016-10-04T21:02:37Z</dcterms:modified>
</cp:coreProperties>
</file>