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codeName="ThisWorkbook"/>
  <mc:AlternateContent xmlns:mc="http://schemas.openxmlformats.org/markup-compatibility/2006">
    <mc:Choice Requires="x15">
      <x15ac:absPath xmlns:x15ac="http://schemas.microsoft.com/office/spreadsheetml/2010/11/ac" url="/Volumes/WININSTALL/"/>
    </mc:Choice>
  </mc:AlternateContent>
  <bookViews>
    <workbookView xWindow="0" yWindow="460" windowWidth="27580" windowHeight="15440" tabRatio="552" activeTab="3"/>
  </bookViews>
  <sheets>
    <sheet name="Entries" sheetId="1" r:id="rId1"/>
    <sheet name="Payment" sheetId="2" r:id="rId2"/>
    <sheet name="BSGA" sheetId="8" state="hidden" r:id="rId3"/>
    <sheet name="Instructions" sheetId="6" r:id="rId4"/>
    <sheet name="Information" sheetId="7" r:id="rId5"/>
    <sheet name="Schools" sheetId="4" r:id="rId6"/>
    <sheet name="Lists" sheetId="3" state="hidden" r:id="rId7"/>
  </sheets>
  <definedNames>
    <definedName name="Ages">Lists!$K$2:$K$80</definedName>
    <definedName name="Classes">Lists!$A$1:$I$1</definedName>
    <definedName name="Clubnames">Schools!$A$2:$A$130</definedName>
    <definedName name="ElBed">Lists!$Q$30:$Q$32</definedName>
    <definedName name="Gender">Lists!$N$14:$N$15</definedName>
    <definedName name="Grade">Lists!$D$1:$H$1</definedName>
    <definedName name="GradeAges">Lists!$A$1:$G$36</definedName>
    <definedName name="Half">Lists!$N$25:$N$26</definedName>
    <definedName name="Jobs">Lists!$O$5:$O$15</definedName>
    <definedName name="Judges">Lists!$O$20:$O$26</definedName>
    <definedName name="NovBed">Lists!$Q$29:$Q$30</definedName>
    <definedName name="_xlnm.Print_Area" localSheetId="0">Entries!$A$2:$I$77</definedName>
    <definedName name="_xlnm.Print_Area" localSheetId="4">Information!$A$1:$K$89</definedName>
    <definedName name="_xlnm.Print_Area" localSheetId="3">Instructions!$A$1:$B$11</definedName>
    <definedName name="_xlnm.Print_Area" localSheetId="6">Lists!$A$1:$P$80</definedName>
    <definedName name="_xlnm.Print_Area" localSheetId="1">Payment!$A$1:$F$36</definedName>
    <definedName name="SchoolAgeGroup">Lists!$Q$5:$Q$8</definedName>
    <definedName name="SchoolClass">Lists!$Q$14:$Q$20</definedName>
    <definedName name="Teams">Lists!$N$5:$N$12</definedName>
    <definedName name="When">Lists!$N$20:$N$22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6" i="2" l="1"/>
  <c r="E6" i="2"/>
  <c r="E3" i="2"/>
  <c r="A3" i="1"/>
  <c r="C5" i="8"/>
  <c r="A49" i="1"/>
  <c r="A50" i="1"/>
  <c r="A51" i="1"/>
  <c r="A52" i="1"/>
  <c r="A53" i="1"/>
  <c r="A54" i="1"/>
  <c r="A63" i="1"/>
  <c r="A64" i="1"/>
  <c r="A65" i="1"/>
  <c r="A66" i="1"/>
  <c r="A67" i="1"/>
  <c r="A68" i="1"/>
  <c r="A69" i="1"/>
  <c r="A70" i="1"/>
  <c r="A71" i="1"/>
  <c r="A72" i="1"/>
  <c r="A73" i="1"/>
  <c r="A74" i="1"/>
  <c r="A75" i="1"/>
  <c r="A76" i="1"/>
  <c r="A77" i="1"/>
  <c r="H58" i="1"/>
  <c r="E58" i="1"/>
  <c r="A58" i="1"/>
  <c r="H62" i="1"/>
  <c r="E62" i="1"/>
  <c r="A62" i="1"/>
  <c r="H60" i="1"/>
  <c r="E60" i="1"/>
  <c r="A60" i="1"/>
  <c r="H34" i="1"/>
  <c r="E34" i="1"/>
  <c r="A34" i="1"/>
  <c r="H56" i="1"/>
  <c r="E56" i="1"/>
  <c r="A56" i="1"/>
  <c r="H27" i="1"/>
  <c r="E27" i="1"/>
  <c r="A27" i="1"/>
  <c r="E16" i="1"/>
  <c r="E21" i="1"/>
  <c r="A16" i="1"/>
  <c r="A21" i="1"/>
  <c r="H16" i="1"/>
  <c r="B4" i="2"/>
  <c r="E4" i="2"/>
  <c r="D4" i="2"/>
  <c r="A4" i="2"/>
  <c r="D3" i="2"/>
  <c r="B3" i="2"/>
  <c r="A3" i="2"/>
  <c r="H21" i="1"/>
  <c r="C9" i="8"/>
  <c r="E8" i="2"/>
  <c r="K17" i="1"/>
  <c r="K46" i="1"/>
  <c r="L46" i="1"/>
  <c r="K32" i="1"/>
  <c r="K66" i="1"/>
  <c r="K35" i="1"/>
  <c r="K14" i="1"/>
  <c r="K47" i="1"/>
  <c r="K48" i="1"/>
  <c r="K49" i="1"/>
  <c r="K25" i="1"/>
  <c r="K68" i="1"/>
  <c r="M68" i="1"/>
  <c r="K76" i="1"/>
  <c r="M46" i="1"/>
  <c r="K31" i="1"/>
  <c r="K44" i="1"/>
  <c r="L44" i="1"/>
  <c r="K41" i="1"/>
  <c r="K24" i="1"/>
  <c r="K72" i="1"/>
  <c r="K29" i="1"/>
  <c r="L29" i="1"/>
  <c r="H44" i="1"/>
  <c r="M49" i="1"/>
  <c r="K45" i="1"/>
  <c r="M41" i="1"/>
  <c r="K74" i="1"/>
  <c r="L74" i="1"/>
  <c r="L17" i="1"/>
  <c r="K22" i="1"/>
  <c r="L22" i="1"/>
  <c r="K38" i="1"/>
  <c r="H47" i="1"/>
  <c r="K43" i="1"/>
  <c r="K51" i="1"/>
  <c r="K70" i="1"/>
  <c r="M17" i="1"/>
  <c r="K52" i="1"/>
  <c r="L52" i="1"/>
  <c r="K30" i="1"/>
  <c r="K64" i="1"/>
  <c r="K54" i="1"/>
  <c r="L25" i="1"/>
  <c r="K50" i="1"/>
  <c r="H50" i="1"/>
  <c r="K71" i="1"/>
  <c r="K36" i="1"/>
  <c r="M36" i="1"/>
  <c r="K18" i="1"/>
  <c r="K42" i="1"/>
  <c r="K28" i="1"/>
  <c r="K23" i="1"/>
  <c r="L49" i="1"/>
  <c r="K69" i="1"/>
  <c r="M44" i="1"/>
  <c r="K53" i="1"/>
  <c r="L45" i="1"/>
  <c r="L30" i="1"/>
  <c r="K37" i="1"/>
  <c r="K19" i="1"/>
  <c r="L47" i="1"/>
  <c r="M29" i="1"/>
  <c r="M50" i="1"/>
  <c r="K73" i="1"/>
  <c r="K13" i="1"/>
  <c r="K75" i="1"/>
  <c r="K39" i="1"/>
  <c r="K12" i="1"/>
  <c r="M12" i="1"/>
  <c r="K67" i="1"/>
  <c r="L13" i="1"/>
  <c r="L66" i="1"/>
  <c r="K63" i="1"/>
  <c r="L43" i="1"/>
  <c r="M45" i="1"/>
  <c r="H30" i="1"/>
  <c r="K65" i="1"/>
  <c r="L65" i="1"/>
  <c r="K77" i="1"/>
  <c r="M65" i="1"/>
  <c r="M52" i="1"/>
  <c r="K40" i="1"/>
  <c r="H42" i="1"/>
  <c r="M23" i="1"/>
  <c r="H23" i="1"/>
  <c r="L73" i="1"/>
  <c r="M73" i="1"/>
  <c r="L67" i="1"/>
  <c r="L77" i="1"/>
  <c r="M77" i="1"/>
  <c r="H40" i="1"/>
  <c r="M40" i="1"/>
  <c r="H67" i="1"/>
  <c r="M38" i="1"/>
  <c r="H36" i="1"/>
  <c r="M25" i="1"/>
  <c r="M28" i="1"/>
  <c r="H63" i="1"/>
  <c r="M32" i="1"/>
  <c r="M19" i="1"/>
  <c r="M37" i="1"/>
  <c r="M53" i="1"/>
  <c r="H51" i="1"/>
  <c r="M51" i="1"/>
  <c r="H41" i="1"/>
  <c r="M18" i="1"/>
  <c r="H29" i="1"/>
  <c r="L23" i="1"/>
  <c r="M35" i="1"/>
  <c r="H43" i="1"/>
  <c r="H73" i="1"/>
  <c r="L42" i="1"/>
  <c r="H13" i="1"/>
  <c r="L41" i="1"/>
  <c r="L19" i="1"/>
  <c r="M30" i="1"/>
  <c r="L72" i="1"/>
  <c r="H25" i="1"/>
  <c r="L75" i="1"/>
  <c r="L35" i="1"/>
  <c r="L63" i="1"/>
  <c r="M43" i="1"/>
  <c r="M22" i="1"/>
  <c r="H77" i="1"/>
  <c r="M14" i="1"/>
  <c r="H54" i="1"/>
  <c r="M75" i="1"/>
  <c r="M67" i="1"/>
  <c r="H14" i="1"/>
  <c r="L37" i="1"/>
  <c r="L69" i="1"/>
  <c r="H72" i="1"/>
  <c r="H70" i="1"/>
  <c r="M64" i="1"/>
  <c r="H18" i="1"/>
  <c r="L70" i="1"/>
  <c r="M71" i="1"/>
  <c r="H17" i="1"/>
  <c r="L39" i="1"/>
  <c r="H69" i="1"/>
  <c r="L12" i="1"/>
  <c r="H31" i="1"/>
  <c r="L14" i="1"/>
  <c r="M47" i="1"/>
  <c r="H28" i="1"/>
  <c r="H22" i="1"/>
  <c r="H19" i="1"/>
  <c r="L38" i="1"/>
  <c r="L48" i="1"/>
  <c r="H24" i="1"/>
  <c r="L24" i="1"/>
  <c r="H48" i="1"/>
  <c r="H38" i="1"/>
  <c r="H71" i="1"/>
  <c r="M63" i="1"/>
  <c r="L54" i="1"/>
  <c r="H66" i="1"/>
  <c r="L32" i="1"/>
  <c r="H52" i="1"/>
  <c r="M76" i="1"/>
  <c r="H53" i="1"/>
  <c r="H39" i="1"/>
  <c r="M70" i="1"/>
  <c r="L76" i="1"/>
  <c r="H64" i="1"/>
  <c r="M74" i="1"/>
  <c r="H74" i="1"/>
  <c r="M48" i="1"/>
  <c r="M72" i="1"/>
  <c r="H46" i="1"/>
  <c r="M31" i="1"/>
  <c r="M24" i="1"/>
  <c r="H37" i="1"/>
  <c r="H76" i="1"/>
  <c r="L28" i="1"/>
  <c r="L53" i="1"/>
  <c r="L40" i="1"/>
  <c r="H32" i="1"/>
  <c r="L18" i="1"/>
  <c r="M69" i="1"/>
  <c r="M66" i="1"/>
  <c r="M42" i="1"/>
  <c r="H12" i="1"/>
  <c r="M54" i="1"/>
  <c r="H75" i="1"/>
  <c r="L36" i="1"/>
  <c r="L50" i="1"/>
  <c r="L31" i="1"/>
  <c r="L51" i="1"/>
  <c r="H45" i="1"/>
  <c r="L64" i="1"/>
  <c r="M13" i="1"/>
  <c r="H68" i="1"/>
  <c r="H65" i="1"/>
  <c r="H49" i="1"/>
  <c r="H35" i="1"/>
  <c r="L71" i="1"/>
  <c r="M39" i="1"/>
  <c r="L68" i="1"/>
</calcChain>
</file>

<file path=xl/comments1.xml><?xml version="1.0" encoding="utf-8"?>
<comments xmlns="http://schemas.openxmlformats.org/spreadsheetml/2006/main">
  <authors>
    <author>Chris Edwards</author>
    <author>Chris</author>
  </authors>
  <commentList>
    <comment ref="C1" authorId="0">
      <text>
        <r>
          <rPr>
            <b/>
            <sz val="8"/>
            <color indexed="18"/>
            <rFont val="Tahoma"/>
            <family val="2"/>
          </rPr>
          <t>If you're not sure what to do, click on the 'Instructions' worksheet
 (one of the tabs at the bottom of the screen).
There are also hints on some fields - look for the red triangles.
If your school contact details are incomplete or wrong, you can fix them in the 'Schools' worksheet.</t>
        </r>
      </text>
    </comment>
    <comment ref="I3" authorId="0">
      <text>
        <r>
          <rPr>
            <b/>
            <sz val="8"/>
            <color indexed="81"/>
            <rFont val="Tahoma"/>
            <family val="2"/>
            <charset val="161"/>
          </rPr>
          <t>Changing the year here will recalculate the age groups automatically</t>
        </r>
      </text>
    </comment>
    <comment ref="C5" authorId="1">
      <text>
        <r>
          <rPr>
            <b/>
            <sz val="8"/>
            <color indexed="81"/>
            <rFont val="Tahoma"/>
            <family val="2"/>
            <charset val="161"/>
          </rPr>
          <t>Pick your school from the list.  If you can't see it here, add it to the bottom of the list in the 'Schools' worksheet</t>
        </r>
      </text>
    </comment>
    <comment ref="C6" authorId="1">
      <text>
        <r>
          <rPr>
            <b/>
            <sz val="8"/>
            <color indexed="81"/>
            <rFont val="Tahoma"/>
            <family val="2"/>
            <charset val="161"/>
          </rPr>
          <t>Please provide name and contact details for a school representative.  This may be the same as the coach.</t>
        </r>
      </text>
    </comment>
    <comment ref="G6" authorId="1">
      <text>
        <r>
          <rPr>
            <b/>
            <sz val="8"/>
            <color indexed="81"/>
            <rFont val="Tahoma"/>
            <family val="2"/>
            <charset val="161"/>
          </rPr>
          <t>Every school must be affiliated to BSGA before entries can be accepted.  Individuals may affiliate directly.</t>
        </r>
      </text>
    </comment>
    <comment ref="G8" authorId="1">
      <text>
        <r>
          <rPr>
            <b/>
            <sz val="8"/>
            <color indexed="81"/>
            <rFont val="Tahoma"/>
            <family val="2"/>
            <charset val="161"/>
          </rPr>
          <t>Please provide an email address as this will be our primary means of contact concerning this competition</t>
        </r>
      </text>
    </comment>
    <comment ref="C9" authorId="1">
      <text>
        <r>
          <rPr>
            <b/>
            <sz val="8"/>
            <color indexed="81"/>
            <rFont val="Tahoma"/>
            <family val="2"/>
            <charset val="161"/>
          </rPr>
          <t>Each team must have a qualified coach in attendance.  This person may assist more than one team</t>
        </r>
      </text>
    </comment>
    <comment ref="E11" authorId="0">
      <text>
        <r>
          <rPr>
            <b/>
            <sz val="8"/>
            <color indexed="81"/>
            <rFont val="Tahoma"/>
            <family val="2"/>
            <charset val="161"/>
          </rPr>
          <t>Please enter dates as DD/MM/YYYY 
e.g. 3/11/1996
Using other formats such as 1.12.1992 or 1st Jan 1998 will not usually work! 
If you don't know the date of birth, use 1/1/nnnn to produce the correct academic year group in the 'Official Use' column L to the right.</t>
        </r>
      </text>
    </comment>
    <comment ref="G11" authorId="1">
      <text>
        <r>
          <rPr>
            <b/>
            <sz val="8"/>
            <color indexed="81"/>
            <rFont val="Tahoma"/>
            <family val="2"/>
            <charset val="161"/>
          </rPr>
          <t xml:space="preserve">Novices have not competed at grade 5/G or above and have a tariff limit of 2.  </t>
        </r>
        <r>
          <rPr>
            <sz val="8"/>
            <color indexed="81"/>
            <rFont val="Tahoma"/>
            <family val="2"/>
            <charset val="161"/>
          </rPr>
          <t xml:space="preserve">
</t>
        </r>
        <r>
          <rPr>
            <b/>
            <sz val="8"/>
            <color indexed="81"/>
            <rFont val="Tahoma"/>
            <family val="2"/>
            <charset val="161"/>
          </rPr>
          <t>Disabilities:
category 1 = Learning 
category 2 = Physical / sensory</t>
        </r>
        <r>
          <rPr>
            <sz val="8"/>
            <color indexed="81"/>
            <rFont val="Tahoma"/>
            <family val="2"/>
            <charset val="161"/>
          </rPr>
          <t xml:space="preserve">
</t>
        </r>
      </text>
    </comment>
    <comment ref="H11" authorId="0">
      <text>
        <r>
          <rPr>
            <b/>
            <sz val="8"/>
            <color indexed="81"/>
            <rFont val="Tahoma"/>
            <family val="2"/>
            <charset val="161"/>
          </rPr>
          <t xml:space="preserve">The age group is calculated from the date of birth.  It is based on the age in the academic year.  Usually this is:
Under 11  = Year 6 and below
Under 13  = Years 7 and 8
Under 15  = Years 9 and 10
Under 19  = Years 11, 12, 13 annd 14 </t>
        </r>
      </text>
    </comment>
    <comment ref="I11" authorId="0">
      <text>
        <r>
          <rPr>
            <b/>
            <sz val="8"/>
            <color indexed="81"/>
            <rFont val="Tahoma"/>
            <family val="2"/>
            <charset val="161"/>
          </rPr>
          <t>Teams can be 3 or 4 from the same grade, age &amp; gender.  Use A for the 1st team in a class, B for the 2nd etc.</t>
        </r>
      </text>
    </comment>
    <comment ref="A15" authorId="1">
      <text>
        <r>
          <rPr>
            <b/>
            <sz val="8"/>
            <color indexed="81"/>
            <rFont val="Tahoma"/>
            <family val="2"/>
            <charset val="161"/>
          </rPr>
          <t>You must supply at least one official if your school enters more than 3 pupils</t>
        </r>
      </text>
    </comment>
    <comment ref="H15" authorId="1">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A20" authorId="1">
      <text>
        <r>
          <rPr>
            <b/>
            <sz val="8"/>
            <color indexed="81"/>
            <rFont val="Tahoma"/>
            <family val="2"/>
            <charset val="161"/>
          </rPr>
          <t>You must provide at least one judge if your school enters more than 5 pupils</t>
        </r>
      </text>
    </comment>
    <comment ref="E20" authorId="0">
      <text>
        <r>
          <rPr>
            <b/>
            <sz val="8"/>
            <color indexed="81"/>
            <rFont val="Tahoma"/>
            <family val="2"/>
            <charset val="161"/>
          </rPr>
          <t>Pick the judge qualification level from the list.  Use 'novice' for anyone who has not yet passed a judging course.</t>
        </r>
      </text>
    </comment>
    <comment ref="H20" authorId="0">
      <text>
        <r>
          <rPr>
            <b/>
            <sz val="8"/>
            <color indexed="81"/>
            <rFont val="Tahoma"/>
            <family val="2"/>
            <charset val="161"/>
          </rPr>
          <t>If your judge / official can only do half a day, choose morning / afternoon from here and provide a second judge / official for the other half day.</t>
        </r>
      </text>
    </comment>
    <comment ref="A26" authorId="1">
      <text>
        <r>
          <rPr>
            <b/>
            <sz val="8"/>
            <color indexed="81"/>
            <rFont val="Tahoma"/>
            <family val="2"/>
            <charset val="161"/>
          </rPr>
          <t>Extra officials and judges are always needed!  Please provide names and qualifications of anyone who is willing to help</t>
        </r>
        <r>
          <rPr>
            <sz val="8"/>
            <color indexed="81"/>
            <rFont val="Tahoma"/>
            <family val="2"/>
            <charset val="161"/>
          </rPr>
          <t xml:space="preserve">
</t>
        </r>
      </text>
    </comment>
    <comment ref="E26" authorId="0">
      <text>
        <r>
          <rPr>
            <b/>
            <sz val="8"/>
            <color indexed="81"/>
            <rFont val="Tahoma"/>
            <family val="2"/>
            <charset val="161"/>
          </rPr>
          <t>Pick the judge qualification level from the list.  Use 'novice' for anyone who has not yet passed a judging course.</t>
        </r>
      </text>
    </comment>
    <comment ref="H26"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55" authorId="0">
      <text>
        <r>
          <rPr>
            <b/>
            <sz val="8"/>
            <color indexed="81"/>
            <rFont val="Tahoma"/>
            <family val="2"/>
            <charset val="161"/>
          </rPr>
          <t>Pick the judge qualification level from the list.  Use 'novice' for anyone who has not yet passed a judging course.</t>
        </r>
      </text>
    </comment>
    <comment ref="H55"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 ref="E57" authorId="0">
      <text>
        <r>
          <rPr>
            <b/>
            <sz val="8"/>
            <color indexed="81"/>
            <rFont val="Tahoma"/>
            <family val="2"/>
            <charset val="161"/>
          </rPr>
          <t>Pick the judge qualification level from the list.  Use 'novice' for anyone who has not yet passed a judging course.</t>
        </r>
      </text>
    </comment>
    <comment ref="H57" authorId="0">
      <text>
        <r>
          <rPr>
            <b/>
            <sz val="8"/>
            <color indexed="81"/>
            <rFont val="Tahoma"/>
            <family val="2"/>
            <charset val="161"/>
          </rPr>
          <t>If your judge / official can only do half a day, choose morning / afternoon from here and provide a second judge / official for the other half day.</t>
        </r>
        <r>
          <rPr>
            <sz val="8"/>
            <color indexed="81"/>
            <rFont val="Tahoma"/>
            <family val="2"/>
            <charset val="161"/>
          </rPr>
          <t xml:space="preserve">
</t>
        </r>
      </text>
    </comment>
  </commentList>
</comments>
</file>

<file path=xl/sharedStrings.xml><?xml version="1.0" encoding="utf-8"?>
<sst xmlns="http://schemas.openxmlformats.org/spreadsheetml/2006/main" count="996" uniqueCount="232">
  <si>
    <t>Address</t>
  </si>
  <si>
    <t>Post Code</t>
  </si>
  <si>
    <t>First Name</t>
  </si>
  <si>
    <t>Date of Birth</t>
  </si>
  <si>
    <t>Team</t>
  </si>
  <si>
    <t>No responsibility will be accepted for loss or damage to property or persons.</t>
  </si>
  <si>
    <t>Date :</t>
  </si>
  <si>
    <t>Total Number of Entrants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</si>
  <si>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</si>
  <si>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</si>
  <si>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</si>
  <si>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</si>
  <si>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</si>
  <si>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</si>
  <si>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</si>
  <si>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</si>
  <si>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</si>
  <si>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</si>
  <si>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</si>
  <si>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</si>
  <si>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</si>
  <si>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</si>
  <si>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</si>
  <si>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</si>
  <si>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</si>
  <si>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</si>
  <si>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</si>
  <si>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</si>
  <si>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</si>
  <si>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</si>
  <si>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</si>
  <si>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</si>
  <si>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</si>
  <si>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Tel</t>
  </si>
  <si>
    <t>Email</t>
  </si>
  <si>
    <t>Colours</t>
  </si>
  <si>
    <t xml:space="preserve"> </t>
  </si>
  <si>
    <t>F</t>
  </si>
  <si>
    <t xml:space="preserve">Job: </t>
  </si>
  <si>
    <t xml:space="preserve">Level: </t>
  </si>
  <si>
    <t>Recorder M</t>
  </si>
  <si>
    <t>Recorder C</t>
  </si>
  <si>
    <t>M</t>
  </si>
  <si>
    <t>Help!</t>
  </si>
  <si>
    <t>Judge (Club)</t>
  </si>
  <si>
    <t>Judge (Cnty)</t>
  </si>
  <si>
    <t>Judge (Rgnl)</t>
  </si>
  <si>
    <t>Judge (Znl)</t>
  </si>
  <si>
    <t>Judge (Ntnl)</t>
  </si>
  <si>
    <t>Judge (Brvt)</t>
  </si>
  <si>
    <t>U11</t>
  </si>
  <si>
    <t>U13</t>
  </si>
  <si>
    <t>U15</t>
  </si>
  <si>
    <t>If the competitor is in a team, pick 'A' in the team column.  If you have more than one team in the same class, use B, C etc.</t>
  </si>
  <si>
    <t>Marshall W</t>
  </si>
  <si>
    <t>Marshall C</t>
  </si>
  <si>
    <t>#</t>
  </si>
  <si>
    <t>H</t>
  </si>
  <si>
    <t>G</t>
  </si>
  <si>
    <t>Judge:</t>
  </si>
  <si>
    <t>Official:</t>
  </si>
  <si>
    <t>Age Group</t>
  </si>
  <si>
    <t>Age at this year's birthday</t>
  </si>
  <si>
    <t>-</t>
  </si>
  <si>
    <t>I</t>
  </si>
  <si>
    <t>Regional Schools Competition</t>
  </si>
  <si>
    <t>BSGA</t>
  </si>
  <si>
    <t>Schools Age Group</t>
  </si>
  <si>
    <t>U19</t>
  </si>
  <si>
    <t>Schools Class</t>
  </si>
  <si>
    <t>Elite</t>
  </si>
  <si>
    <t>Year</t>
  </si>
  <si>
    <t>School
Age Group</t>
  </si>
  <si>
    <t xml:space="preserve"> -</t>
  </si>
  <si>
    <t>School Year</t>
  </si>
  <si>
    <t>R</t>
  </si>
  <si>
    <t>Adj. Age</t>
  </si>
  <si>
    <t>School / College</t>
  </si>
  <si>
    <t>Official Use Only</t>
  </si>
  <si>
    <t>Coach</t>
  </si>
  <si>
    <t>Beds</t>
  </si>
  <si>
    <t>1/2"</t>
  </si>
  <si>
    <t>6x6</t>
  </si>
  <si>
    <t>6x4</t>
  </si>
  <si>
    <t>Telephone No. :</t>
  </si>
  <si>
    <t>BSGA Regn. No. :</t>
  </si>
  <si>
    <t>Venue :</t>
  </si>
  <si>
    <t>Event :</t>
  </si>
  <si>
    <t>School :</t>
  </si>
  <si>
    <t>Contact :</t>
  </si>
  <si>
    <t>Address :</t>
  </si>
  <si>
    <t>Coach :</t>
  </si>
  <si>
    <t xml:space="preserve">Every competitor must be accompanied by a suitably-qualified coach who will take responsibility for the competitor’s performance on the trampoline. </t>
  </si>
  <si>
    <t>If no substitute can be secured, then the competitor must not be allowed to compete.</t>
  </si>
  <si>
    <t>The coach must be named on the entry form</t>
  </si>
  <si>
    <t>We also reserve the right not to allow your competitors to compete if the officials nominated do not turn up for the competition.</t>
  </si>
  <si>
    <t>The team manager is responsible for ensuring that their competitors are capable of performing safely on the beds provided and also responsible for the behaviour of competitors. The team manager is also responsible for ensuring competition rules are adhered to. A full set of the rules is available at http://schools.trampolining.net and it is the team managers responsibility to obtain a copy. All competition information will be sent to the team manager.</t>
  </si>
  <si>
    <t>The coach does not need to be a member of the staff of the competitor’s school.</t>
  </si>
  <si>
    <t>Name:</t>
  </si>
  <si>
    <t>How to complete the Competition Entry Form</t>
  </si>
  <si>
    <t>Some of the other school related fields should be filled in automatically. 
Please complete all additional fields in the top section of the form</t>
  </si>
  <si>
    <t>Schools Trampoline Championships</t>
  </si>
  <si>
    <t>Officials are an essential ingredient to a successful competition and this year you will note are a requirement to your entry. If you are, or know anyone, who is a qualified official and would be available for the day even if they are not directly associated with a schools entry, please enter their details on the entry or send them direct to me with a contact address. If you have more than the minimum number of officials please put them all down.</t>
  </si>
  <si>
    <t>Male and Female performers compete in separate groups and cannot be combined to make a team.</t>
  </si>
  <si>
    <t>Under 11</t>
  </si>
  <si>
    <t>6 and below</t>
  </si>
  <si>
    <t>Under 19</t>
  </si>
  <si>
    <t>Compulsory Routine</t>
  </si>
  <si>
    <t>Elite Level</t>
  </si>
  <si>
    <t>Novice Level</t>
  </si>
  <si>
    <t>Full Twist Jump</t>
  </si>
  <si>
    <t>Straddle Jump</t>
  </si>
  <si>
    <t>Seat Drop</t>
  </si>
  <si>
    <t>Half Twist to Seat</t>
  </si>
  <si>
    <t>Half Twist to Feet</t>
  </si>
  <si>
    <t>Pike Jump</t>
  </si>
  <si>
    <t>Back Drop</t>
  </si>
  <si>
    <t>Tuck Jump</t>
  </si>
  <si>
    <t>Half Twist Jump</t>
  </si>
  <si>
    <t>Teams consist of a minimum 3 performers and a maximum of 4 performers. Team members must be same in the same age group, of the same gender and entered in the same tier.</t>
  </si>
  <si>
    <t>Qualification for Zonal Schools Competition</t>
  </si>
  <si>
    <t>Rules</t>
  </si>
  <si>
    <t>Summary of the Competition Rules</t>
  </si>
  <si>
    <t>It is the responsibility of each performer's coach and team manager to ensure they are able to use the equipment provided to a safe standard.</t>
  </si>
  <si>
    <t xml:space="preserve">A full copy of the rules is available on the internet at </t>
  </si>
  <si>
    <t>Most of the 'Officials' tasks do not require special knowledge and can be trained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</si>
  <si>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 xml:space="preserve">Agreement - Team Manager </t>
  </si>
  <si>
    <t>Approval - Head Teacher / LEA Official</t>
  </si>
  <si>
    <t>Although having experienced officials is always preferred, most of the officials' tasks do not require special knowledge and can be explained in under 10 minutes on the day if necessary.  Manual recorders take a copy of the scores read out by the chair of the panel.  Computer recorders do the same, but put the numbers into a simple computer program.  Marshals work through the list of competitors on their check sheets, ensuring they bounce in the right order.</t>
  </si>
  <si>
    <t>Regards,</t>
  </si>
  <si>
    <t>Age Groups and Grades</t>
  </si>
  <si>
    <t>Back Somersault (T)</t>
  </si>
  <si>
    <t>Front Somersault (T)</t>
  </si>
  <si>
    <t>Equipment</t>
  </si>
  <si>
    <t>Novice competitors will have the use of a 6x6mm trampoline for the competition.</t>
  </si>
  <si>
    <t>Important Notes</t>
  </si>
  <si>
    <t xml:space="preserve">Training Eqpt : </t>
  </si>
  <si>
    <t xml:space="preserve">E-Mail Address : </t>
  </si>
  <si>
    <t>OR</t>
  </si>
  <si>
    <t>Full Twist</t>
  </si>
  <si>
    <t>The fees are:</t>
  </si>
  <si>
    <t>Name of School
or Individual :</t>
  </si>
  <si>
    <t>School / Home Tel No :</t>
  </si>
  <si>
    <t>Contact Name :</t>
  </si>
  <si>
    <t>Postcode :</t>
  </si>
  <si>
    <t>Type of Affiliation :</t>
  </si>
  <si>
    <t>URN :</t>
  </si>
  <si>
    <t>Should the nominated coach fail to attend, a qualified substitute may be asked to offer his or her services.</t>
  </si>
  <si>
    <t>Already arranged - BSGA number provided on entry form</t>
  </si>
  <si>
    <t>Plus BSGA Affiliation (if not already arranged) :</t>
  </si>
  <si>
    <t>Competition Organisers</t>
  </si>
  <si>
    <t>6mm only</t>
  </si>
  <si>
    <t>6x4mm only</t>
  </si>
  <si>
    <t>6mm and 6x4mm</t>
  </si>
  <si>
    <t>Other</t>
  </si>
  <si>
    <t>BSGA Affiliation 2012-13</t>
  </si>
  <si>
    <t>Notes</t>
  </si>
  <si>
    <t xml:space="preserve">Each school or individual competitor must be affiliated to the British Schools Gymnastics Association.  Entries cannot be accepted without an affiliation number, so it is vital that you arrange this before submitting your entry form, or include the BSGA affiliation details and fee with your entry.  Individual affiliation is only needed if you are submitting a direct entry and your school is not affiliated (e.g. home educated, or there are very few entrants from a school).  Affiliate online at http://bsga.org </t>
  </si>
  <si>
    <t>Individual                          -   £6 each</t>
  </si>
  <si>
    <t>Junior / Primary School  -  £12</t>
  </si>
  <si>
    <t>Senior / Middle School   -  £18</t>
  </si>
  <si>
    <t>If you have not arranged this already, we can affiliate you to the BSGA.  You must complete the information below and include the appropriate affiliation fee.  You must provide a separate cheque for this amount, payable to BSGA ( East Midlands ).  Please do NOT send cash.
You need your school's URN number to register.  You can find this at    http://www.edubase.gov.uk
If there are fewer than 2 entrants from a primary, or 3 entrants from a secondary school, you may prefer to affiliate as individuals.  The fee is then £6 per individual.</t>
  </si>
  <si>
    <t xml:space="preserve">Feel free to email us if you have any questions and we shall attempt to respond as quickly as possible. </t>
  </si>
  <si>
    <t>U14</t>
  </si>
  <si>
    <t>Inter</t>
  </si>
  <si>
    <t>4x4</t>
  </si>
  <si>
    <t>This is the official entry form for this year’s BSGA Trampoline competition. Please feel free to make copies and pass them on to whoever else wishes to enter the competition.</t>
  </si>
  <si>
    <t>Take very careful note of the rules to ensure you comply. It is the duty of the team manager to ensure their entry and all their performers are in compliance with all the rules. A full copy of the rules is available on the internet at the BSGA Web Site (http://www.bsga.org/).</t>
  </si>
  <si>
    <t>Under 14</t>
  </si>
  <si>
    <t>7, 8 and 9</t>
  </si>
  <si>
    <t>Intermediate Level (B)</t>
  </si>
  <si>
    <t>Intermediate Level (A)</t>
  </si>
  <si>
    <t xml:space="preserve">Elite Level </t>
  </si>
  <si>
    <t>Disability Novice</t>
  </si>
  <si>
    <t>Disability Elite</t>
  </si>
  <si>
    <t>Intermediate Level</t>
  </si>
  <si>
    <t>Top 3 Individuals &amp; top 2 Teams from the Regional Schools Competition</t>
  </si>
  <si>
    <t>http://www.bsga.org/</t>
  </si>
  <si>
    <t>Competitors on the Elite Panels will be given the choice of 6x4mm or 4x4 Trampolines where available.</t>
  </si>
  <si>
    <t>Back SS to Seat (T)</t>
  </si>
  <si>
    <t>Back SS (S)</t>
  </si>
  <si>
    <t>Barani (T)</t>
  </si>
  <si>
    <t>Front SS (P)</t>
  </si>
  <si>
    <t>6x4mm and 4mm</t>
  </si>
  <si>
    <t>4mm</t>
  </si>
  <si>
    <t>DisE1</t>
  </si>
  <si>
    <t>DisN1</t>
  </si>
  <si>
    <t>DisE2</t>
  </si>
  <si>
    <t>DisN2</t>
  </si>
  <si>
    <t>Disability Novice Level
Category 1</t>
  </si>
  <si>
    <t>Disability Elite Level
Category 1</t>
  </si>
  <si>
    <t>Disability Novice Level
Category 2</t>
  </si>
  <si>
    <t>Disability Elite Level
Category 2</t>
  </si>
  <si>
    <t>All age groups, both male and female, compete the same routine for the compulsory round of the competition. The difference is between the Elite, Intermediate and Novice level.  
Intermediate entrants may choose routine A or B.</t>
  </si>
  <si>
    <t>Disabilities</t>
  </si>
  <si>
    <t xml:space="preserve">If you do not fill in the ‘officials’ spaces after the 3rd and 6th entrants, we reserve the right to refuse entries listed below that space.  </t>
  </si>
  <si>
    <t>Enter the names of the competitors, DoB ( as DD/MM/YYYY), gender (M or F) and grade (Novice/Elite etc).
The age group should be worked out automatically for you, based on the age of the competitor during the current academic year.  
If you are unsure of the exact date of birth, please use 01/01/nnnn to generate the correct age group.
(Hint - look at the 'Official use only' column 'L' for the year group!  1/1/2005 is Year 7 etc.)</t>
  </si>
  <si>
    <t>There are two categories of disability recognised at this event.  Category 1 is for those entrants with a recognized learning disability, category 2 is for those with physical or sensory disabilities.</t>
  </si>
  <si>
    <t>BSGA Regional Schools Trampolining</t>
  </si>
  <si>
    <t>Competition Entry Form 2017-18</t>
  </si>
  <si>
    <t>UK Schools Trampoline Competition Entry Form</t>
  </si>
  <si>
    <t>Under 13</t>
  </si>
  <si>
    <t>Under 15</t>
  </si>
  <si>
    <t>7 and 8</t>
  </si>
  <si>
    <t>9 and 10</t>
  </si>
  <si>
    <t>(10,) 11,12,13 and 14</t>
  </si>
  <si>
    <t>Note - Novices have U11, U13, U15 and U19 (without Yr 10)
             Others have U11, U14, U19 (including Yr 10)</t>
  </si>
  <si>
    <t>Have competed at or above 
Grade G/ NDP1</t>
  </si>
  <si>
    <t>Have not competed at 
Grade G/ NDP1</t>
  </si>
  <si>
    <t>Construct you own 10 bounce routine from recognised skills in the BG proficiency scheme.
Minimum of 5 different skills.
Maximum routine tariff 0.8</t>
  </si>
  <si>
    <t>Construct you own 10 bounce routine from recognised skills in the BG proficiency scheme.
Minimum of 5 different skills.
Minimum routine tariff 1.2
Maximum routine tariff 4.5</t>
  </si>
  <si>
    <t>Elite Event is 8.0, Intermediate is 4.5  and Novice Event is 1.5.  
In the Novice and Intermediate grades, no single move may exceed a tariff of 0.6 
In the Novice level voluntary routine , no more than 3 skills having 360 degrees of somersault rotation are allowed.
In the Novice level voluntary routine, skills having more than 360 degrees of somersault rotation are not permitted.</t>
  </si>
  <si>
    <t>Maximum Tariff - Please see the official rules for full details!</t>
  </si>
  <si>
    <t>SEF2017v4</t>
  </si>
  <si>
    <t xml:space="preserve">Have competed at or above 
Grade C/ NDP 6 </t>
  </si>
  <si>
    <t>Performers compete in one of the 'Novice', 'Intermedite', 'Elite', 'Disabilities Novice' or 'Disabilities Elite' grades.  Novices are defined as those who have not previously competed at or above British Gymnastics Grade G / NDP 1. 
Anyone who has  competed at or above grade G/ NDP 1 must enter as Intermediate or Elite.
Anyone who has competed at or above British Gymnastics Grade C / NDP 6 level or League, must enter as an Elite grade performer.</t>
  </si>
  <si>
    <t>Velocity, Marsh House Sports &amp; Community Centre, Billingham, TS23 3HB</t>
  </si>
  <si>
    <t>Sunday 26th November 2017</t>
  </si>
  <si>
    <t>ALL ENTRIES ARE £7.50 PER INDIVIDUAL – THERE IS NO ADDITIONAL CHARGE FOR TEAMS</t>
  </si>
  <si>
    <t xml:space="preserve">at  £7.50  = </t>
  </si>
  <si>
    <t>First, your school (or individual) MUST be affiliated to the British Schools Gymnastics Association (BSGA) for the 2012-17 academic year.  This is NOT the same as British Gymnastics!   Click this cell to affiliate with BSGA.</t>
  </si>
  <si>
    <t>Go to the 'Schools' worksheet and add your school details to the bottom of the list.
Go to the Entries sheet, and select your school name from the picklist.</t>
  </si>
  <si>
    <t>Fill in any judges / officials names and their roles.</t>
  </si>
  <si>
    <t>Email the completed form FROM A SCHOOL EMAIL ADDRESS to the organisers by the closing date of 10th November 2017 and pay the entry fees at http://www.nettc.org.uk/product/regional-schools-2017-2018/
The address is:  competitions@nettc.org.uk</t>
  </si>
  <si>
    <t>If you are unable to pay online (preferred) the form must still be emailed to the above address. In addition print the payment tab and post it, along with a cheque payable to NETTC, to NETTC, 69 Cottingham Grove, Thornley, Co. Durham, DH63EJ. THE CHEQUE MUST BE RECEIVED BY THE CLOSING DATE.</t>
  </si>
  <si>
    <t>Entries are only accepted, in Excel format, on this entry form.  We can then process your entries automatically, which keeps our workload down and avoids typing mistakes.  If you experience any difficulties with the form, please contact the organisers for advice.</t>
  </si>
  <si>
    <t>PLEASE PAY ONLINE AT  http://www.nettc.org.uk/product/regional-schools-2017-2018/</t>
  </si>
  <si>
    <t>Payment by cheque is accepted if required. See the instructions tab for more information.</t>
  </si>
  <si>
    <t>Entries received after the closing date will either be charged double the entry fee or rejected depending on how close to the competition they are received.</t>
  </si>
  <si>
    <t>Entries must be approved by the head teacher (or LEA official if home educated). The entry form must be sent from a school/LEA email account which is considered as formal approval of the entry by the school/LEA.</t>
  </si>
  <si>
    <t>If you get stuck with any aspect of this form, or BSGA affiliation, please email Jo (competitions@nettc.org.uk) for advice.</t>
  </si>
  <si>
    <t>The closing date for applications is 10th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</si>
</sst>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68" x14ac:knownFonts="1">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8"/>
      <name val="Arial"/>
      <family val="2"/>
      <charset val="161"/>
    </font>
    <font>
      <b/>
      <sz val="10"/>
      <name val="Tahoma"/>
      <family val="2"/>
    </font>
    <font>
      <b/>
      <sz val="10"/>
      <color indexed="18"/>
      <name val="Arial"/>
      <family val="2"/>
    </font>
    <font>
      <b/>
      <sz val="12"/>
      <color indexed="12"/>
      <name val="Arial"/>
      <family val="2"/>
    </font>
    <font>
      <u/>
      <sz val="10"/>
      <color indexed="12"/>
      <name val="Arial"/>
      <family val="2"/>
      <charset val="161"/>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charset val="161"/>
    </font>
    <font>
      <sz val="10"/>
      <name val="Arial"/>
      <family val="2"/>
    </font>
    <font>
      <b/>
      <sz val="10"/>
      <color indexed="12"/>
      <name val="Arial"/>
      <family val="2"/>
    </font>
    <font>
      <sz val="8"/>
      <color indexed="81"/>
      <name val="Tahoma"/>
      <family val="2"/>
      <charset val="161"/>
    </font>
    <font>
      <b/>
      <sz val="8"/>
      <color indexed="81"/>
      <name val="Tahoma"/>
      <family val="2"/>
      <charset val="161"/>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charset val="161"/>
    </font>
    <font>
      <b/>
      <sz val="12"/>
      <color indexed="9"/>
      <name val="Arial"/>
      <family val="2"/>
    </font>
    <font>
      <b/>
      <sz val="14"/>
      <color indexed="53"/>
      <name val="Arial"/>
      <family val="2"/>
    </font>
    <font>
      <b/>
      <sz val="12"/>
      <color indexed="53"/>
      <name val="Arial"/>
      <family val="2"/>
    </font>
    <font>
      <b/>
      <sz val="11"/>
      <color indexed="53"/>
      <name val="Arial"/>
      <family val="2"/>
    </font>
    <font>
      <b/>
      <sz val="12"/>
      <color indexed="10"/>
      <name val="Arial"/>
      <family val="2"/>
    </font>
    <font>
      <sz val="10"/>
      <color indexed="22"/>
      <name val="Arial"/>
      <family val="2"/>
      <charset val="161"/>
    </font>
    <font>
      <b/>
      <sz val="10"/>
      <color indexed="22"/>
      <name val="Arial"/>
      <family val="2"/>
      <charset val="161"/>
    </font>
    <font>
      <b/>
      <sz val="10"/>
      <color indexed="9"/>
      <name val="Arial"/>
      <family val="2"/>
      <charset val="161"/>
    </font>
    <font>
      <b/>
      <sz val="11"/>
      <color indexed="9"/>
      <name val="Arial"/>
      <family val="2"/>
    </font>
    <font>
      <b/>
      <sz val="14"/>
      <color indexed="9"/>
      <name val="Arial"/>
      <family val="2"/>
      <charset val="161"/>
    </font>
    <font>
      <sz val="12"/>
      <name val="Arial"/>
      <family val="2"/>
      <charset val="161"/>
    </font>
    <font>
      <sz val="16"/>
      <color indexed="9"/>
      <name val="Arial"/>
      <family val="2"/>
      <charset val="161"/>
    </font>
    <font>
      <b/>
      <i/>
      <sz val="12"/>
      <name val="Arial"/>
      <family val="2"/>
    </font>
    <font>
      <b/>
      <sz val="14"/>
      <name val="Arial"/>
      <family val="2"/>
    </font>
    <font>
      <sz val="14"/>
      <name val="Arial"/>
      <family val="2"/>
    </font>
    <font>
      <i/>
      <sz val="10"/>
      <name val="Arial"/>
      <family val="2"/>
    </font>
    <font>
      <b/>
      <sz val="14"/>
      <color indexed="9"/>
      <name val="Arial"/>
      <family val="2"/>
    </font>
    <font>
      <i/>
      <sz val="12"/>
      <name val="Arial"/>
      <family val="2"/>
    </font>
    <font>
      <sz val="14"/>
      <color indexed="57"/>
      <name val="Arial"/>
      <family val="2"/>
    </font>
    <font>
      <b/>
      <sz val="16"/>
      <color indexed="9"/>
      <name val="Arial"/>
      <family val="2"/>
    </font>
    <font>
      <b/>
      <sz val="12"/>
      <color indexed="57"/>
      <name val="Arial"/>
      <family val="2"/>
    </font>
    <font>
      <i/>
      <sz val="10"/>
      <color indexed="57"/>
      <name val="Arial"/>
      <family val="2"/>
    </font>
    <font>
      <b/>
      <i/>
      <sz val="12"/>
      <color indexed="57"/>
      <name val="Arial"/>
      <family val="2"/>
    </font>
    <font>
      <b/>
      <sz val="14"/>
      <color indexed="10"/>
      <name val="Arial"/>
      <family val="2"/>
    </font>
    <font>
      <b/>
      <u/>
      <sz val="14"/>
      <color indexed="12"/>
      <name val="Arial"/>
      <family val="2"/>
    </font>
    <font>
      <sz val="11"/>
      <color rgb="FF006100"/>
      <name val="Calibri"/>
      <family val="2"/>
      <scheme val="minor"/>
    </font>
    <font>
      <b/>
      <sz val="12"/>
      <color rgb="FFFF0000"/>
      <name val="Arial"/>
      <family val="2"/>
    </font>
    <font>
      <b/>
      <sz val="12"/>
      <color theme="3"/>
      <name val="Arial"/>
      <family val="2"/>
    </font>
    <font>
      <b/>
      <sz val="12"/>
      <color theme="4"/>
      <name val="Arial"/>
      <family val="2"/>
    </font>
    <font>
      <sz val="10"/>
      <color theme="0" tint="-4.9989318521683403E-2"/>
      <name val="Arial"/>
      <family val="2"/>
    </font>
    <font>
      <b/>
      <sz val="10"/>
      <color theme="0"/>
      <name val="Arial"/>
      <family val="2"/>
    </font>
    <font>
      <sz val="12"/>
      <color theme="3"/>
      <name val="Arial"/>
      <family val="2"/>
    </font>
    <font>
      <sz val="10"/>
      <color theme="0" tint="-0.14999847407452621"/>
      <name val="Arial"/>
      <family val="2"/>
    </font>
    <font>
      <sz val="10"/>
      <color rgb="FF000000"/>
      <name val="Tahoma"/>
      <family val="2"/>
    </font>
    <font>
      <sz val="10"/>
      <color theme="5" tint="0.59999389629810485"/>
      <name val="Arial"/>
      <family val="2"/>
    </font>
    <font>
      <b/>
      <sz val="11"/>
      <color theme="9" tint="-0.249977111117893"/>
      <name val="Arial"/>
      <family val="2"/>
    </font>
    <font>
      <b/>
      <sz val="12"/>
      <color theme="0"/>
      <name val="Arial"/>
      <family val="2"/>
    </font>
    <font>
      <b/>
      <sz val="18"/>
      <color theme="0"/>
      <name val="Arial"/>
      <family val="2"/>
    </font>
    <font>
      <sz val="14"/>
      <name val="Arial"/>
      <family val="2"/>
      <charset val="161"/>
    </font>
    <font>
      <sz val="12"/>
      <color indexed="57"/>
      <name val="Arial"/>
      <family val="2"/>
    </font>
    <font>
      <sz val="10"/>
      <name val="Arial"/>
      <family val="2"/>
      <charset val="161"/>
    </font>
    <font>
      <u/>
      <sz val="12"/>
      <color indexed="12"/>
      <name val="Arial"/>
      <family val="2"/>
      <charset val="161"/>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57"/>
        <bgColor indexed="64"/>
      </patternFill>
    </fill>
    <fill>
      <patternFill patternType="solid">
        <fgColor indexed="9"/>
        <bgColor indexed="64"/>
      </patternFill>
    </fill>
    <fill>
      <patternFill patternType="solid">
        <fgColor rgb="FFC6EFCE"/>
      </patternFill>
    </fill>
    <fill>
      <patternFill patternType="solid">
        <fgColor rgb="FFCCFFCC"/>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009900"/>
        <bgColor indexed="64"/>
      </patternFill>
    </fill>
  </fills>
  <borders count="57">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ck">
        <color indexed="17"/>
      </left>
      <right/>
      <top/>
      <bottom/>
      <diagonal/>
    </border>
    <border>
      <left/>
      <right style="thick">
        <color indexed="17"/>
      </right>
      <top/>
      <bottom style="medium">
        <color auto="1"/>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style="thick">
        <color indexed="17"/>
      </right>
      <top style="medium">
        <color auto="1"/>
      </top>
      <bottom style="medium">
        <color auto="1"/>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style="medium">
        <color auto="1"/>
      </bottom>
      <diagonal/>
    </border>
    <border>
      <left style="thick">
        <color indexed="17"/>
      </left>
      <right/>
      <top style="medium">
        <color auto="1"/>
      </top>
      <bottom style="medium">
        <color auto="1"/>
      </bottom>
      <diagonal/>
    </border>
    <border>
      <left style="thick">
        <color indexed="17"/>
      </left>
      <right/>
      <top style="medium">
        <color auto="1"/>
      </top>
      <bottom style="thick">
        <color indexed="17"/>
      </bottom>
      <diagonal/>
    </border>
    <border>
      <left/>
      <right/>
      <top style="medium">
        <color auto="1"/>
      </top>
      <bottom style="thick">
        <color indexed="17"/>
      </bottom>
      <diagonal/>
    </border>
    <border>
      <left/>
      <right style="thick">
        <color indexed="17"/>
      </right>
      <top style="medium">
        <color auto="1"/>
      </top>
      <bottom style="thick">
        <color indexed="17"/>
      </bottom>
      <diagonal/>
    </border>
    <border>
      <left/>
      <right style="thin">
        <color auto="1"/>
      </right>
      <top style="thin">
        <color auto="1"/>
      </top>
      <bottom style="thin">
        <color auto="1"/>
      </bottom>
      <diagonal/>
    </border>
    <border>
      <left/>
      <right/>
      <top style="thick">
        <color indexed="13"/>
      </top>
      <bottom style="thick">
        <color indexed="13"/>
      </bottom>
      <diagonal/>
    </border>
    <border>
      <left style="medium">
        <color auto="1"/>
      </left>
      <right/>
      <top/>
      <bottom/>
      <diagonal/>
    </border>
    <border>
      <left/>
      <right style="thin">
        <color auto="1"/>
      </right>
      <top/>
      <bottom/>
      <diagonal/>
    </border>
    <border>
      <left style="thick">
        <color rgb="FF00CC66"/>
      </left>
      <right style="thick">
        <color rgb="FF00CC66"/>
      </right>
      <top style="thick">
        <color rgb="FF00CC66"/>
      </top>
      <bottom style="thick">
        <color rgb="FF00CC66"/>
      </bottom>
      <diagonal/>
    </border>
    <border>
      <left style="thick">
        <color rgb="FF00CC66"/>
      </left>
      <right/>
      <top/>
      <bottom/>
      <diagonal/>
    </border>
    <border>
      <left style="thick">
        <color rgb="FF00B050"/>
      </left>
      <right style="thick">
        <color rgb="FF00B050"/>
      </right>
      <top style="thick">
        <color rgb="FF00B050"/>
      </top>
      <bottom style="thick">
        <color rgb="FF00B050"/>
      </bottom>
      <diagonal/>
    </border>
    <border>
      <left style="thick">
        <color rgb="FF00CC66"/>
      </left>
      <right style="thick">
        <color rgb="FF00CC66"/>
      </right>
      <top style="thick">
        <color rgb="FF00CC66"/>
      </top>
      <bottom style="thick">
        <color rgb="FF00B050"/>
      </bottom>
      <diagonal/>
    </border>
    <border>
      <left style="thick">
        <color rgb="FF00CC66"/>
      </left>
      <right style="thick">
        <color rgb="FF00CC66"/>
      </right>
      <top/>
      <bottom/>
      <diagonal/>
    </border>
    <border>
      <left style="thick">
        <color rgb="FF00CC66"/>
      </left>
      <right/>
      <top style="thick">
        <color rgb="FF00CC66"/>
      </top>
      <bottom style="thick">
        <color rgb="FF00CC66"/>
      </bottom>
      <diagonal/>
    </border>
    <border>
      <left/>
      <right style="thick">
        <color rgb="FF00CC66"/>
      </right>
      <top style="thick">
        <color rgb="FF00CC66"/>
      </top>
      <bottom style="thick">
        <color rgb="FF00CC66"/>
      </bottom>
      <diagonal/>
    </border>
    <border>
      <left style="thick">
        <color rgb="FF00B050"/>
      </left>
      <right style="thin">
        <color auto="1"/>
      </right>
      <top style="thick">
        <color rgb="FF00B050"/>
      </top>
      <bottom style="thick">
        <color rgb="FF00B050"/>
      </bottom>
      <diagonal/>
    </border>
    <border>
      <left style="thin">
        <color auto="1"/>
      </left>
      <right style="thin">
        <color auto="1"/>
      </right>
      <top style="thick">
        <color rgb="FF00B050"/>
      </top>
      <bottom style="thick">
        <color rgb="FF00B050"/>
      </bottom>
      <diagonal/>
    </border>
    <border>
      <left style="thin">
        <color auto="1"/>
      </left>
      <right style="thick">
        <color rgb="FF00B050"/>
      </right>
      <top style="thick">
        <color rgb="FF00B050"/>
      </top>
      <bottom style="thick">
        <color rgb="FF00B050"/>
      </bottom>
      <diagonal/>
    </border>
    <border>
      <left style="thick">
        <color rgb="FF00CC66"/>
      </left>
      <right/>
      <top style="thick">
        <color rgb="FF00CC66"/>
      </top>
      <bottom style="thick">
        <color rgb="FF00B050"/>
      </bottom>
      <diagonal/>
    </border>
    <border>
      <left/>
      <right/>
      <top style="thick">
        <color rgb="FF00CC66"/>
      </top>
      <bottom style="thick">
        <color rgb="FF00B050"/>
      </bottom>
      <diagonal/>
    </border>
    <border>
      <left/>
      <right style="thick">
        <color rgb="FF00CC66"/>
      </right>
      <top style="thick">
        <color rgb="FF00CC66"/>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3">
    <xf numFmtId="0" fontId="0" fillId="0" borderId="0"/>
    <xf numFmtId="0" fontId="51" fillId="16" borderId="0" applyNumberFormat="0" applyBorder="0" applyAlignment="0" applyProtection="0"/>
    <xf numFmtId="0" fontId="10" fillId="0" borderId="0" applyNumberFormat="0" applyFill="0" applyBorder="0" applyAlignment="0" applyProtection="0">
      <alignment vertical="top"/>
      <protection locked="0"/>
    </xf>
  </cellStyleXfs>
  <cellXfs count="401">
    <xf numFmtId="0" fontId="0" fillId="0" borderId="0" xfId="0"/>
    <xf numFmtId="0" fontId="0" fillId="0" borderId="0" xfId="0" applyAlignment="1">
      <alignment horizontal="left" vertical="top" wrapText="1"/>
    </xf>
    <xf numFmtId="0" fontId="0" fillId="0" borderId="0" xfId="0" applyAlignment="1">
      <alignment horizontal="left"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xf numFmtId="0" fontId="0" fillId="3" borderId="3" xfId="0" applyFill="1" applyBorder="1"/>
    <xf numFmtId="0" fontId="0" fillId="3" borderId="3" xfId="0" applyFill="1" applyBorder="1" applyAlignment="1">
      <alignment horizontal="left"/>
    </xf>
    <xf numFmtId="0" fontId="0" fillId="0" borderId="3" xfId="0" applyBorder="1" applyAlignment="1">
      <alignment horizontal="left"/>
    </xf>
    <xf numFmtId="0" fontId="0" fillId="0" borderId="0" xfId="0" applyFill="1"/>
    <xf numFmtId="0" fontId="13" fillId="3" borderId="3" xfId="0" applyFont="1" applyFill="1" applyBorder="1" applyAlignment="1">
      <alignment wrapText="1"/>
    </xf>
    <xf numFmtId="0" fontId="14" fillId="3" borderId="3" xfId="0" applyFont="1" applyFill="1" applyBorder="1"/>
    <xf numFmtId="0" fontId="14" fillId="3" borderId="3" xfId="0" applyFont="1" applyFill="1" applyBorder="1" applyAlignment="1">
      <alignment horizontal="left" vertical="top"/>
    </xf>
    <xf numFmtId="0" fontId="15" fillId="0" borderId="3" xfId="0" applyFont="1" applyBorder="1"/>
    <xf numFmtId="164" fontId="3" fillId="4" borderId="3" xfId="0" applyNumberFormat="1" applyFont="1" applyFill="1" applyBorder="1" applyAlignment="1">
      <alignment horizontal="center"/>
    </xf>
    <xf numFmtId="0" fontId="3" fillId="0" borderId="4" xfId="0" applyFont="1" applyBorder="1" applyAlignment="1" applyProtection="1">
      <alignment horizontal="center" vertical="top" wrapText="1"/>
    </xf>
    <xf numFmtId="0" fontId="11" fillId="0" borderId="0" xfId="0" applyFont="1" applyFill="1" applyAlignment="1" applyProtection="1">
      <alignment horizontal="center"/>
    </xf>
    <xf numFmtId="0" fontId="9"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0" fontId="0" fillId="0" borderId="0" xfId="0" applyAlignment="1" applyProtection="1">
      <alignment horizontal="center"/>
      <protection hidden="1"/>
    </xf>
    <xf numFmtId="0" fontId="0" fillId="0" borderId="0" xfId="0" applyProtection="1">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2" borderId="0" xfId="0" applyFont="1" applyFill="1" applyAlignment="1" applyProtection="1">
      <alignment horizontal="left"/>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7" fillId="0" borderId="0" xfId="0"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xf numFmtId="0" fontId="2" fillId="0" borderId="0" xfId="0" applyFont="1" applyAlignment="1">
      <alignment horizontal="left" vertical="top" wrapText="1"/>
    </xf>
    <xf numFmtId="0" fontId="2" fillId="0" borderId="0" xfId="0" applyFont="1"/>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5" fillId="0" borderId="0" xfId="0" applyFont="1" applyAlignment="1">
      <alignment horizontal="lef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9" fillId="0" borderId="0" xfId="0" applyFont="1" applyBorder="1" applyAlignment="1">
      <alignment vertical="top" wrapText="1"/>
    </xf>
    <xf numFmtId="0" fontId="17" fillId="0" borderId="0" xfId="0" applyFont="1" applyBorder="1" applyAlignment="1">
      <alignment vertical="top" wrapText="1"/>
    </xf>
    <xf numFmtId="0" fontId="9" fillId="0" borderId="0" xfId="0" applyFont="1" applyBorder="1" applyAlignment="1">
      <alignment horizontal="left" vertical="top" wrapText="1"/>
    </xf>
    <xf numFmtId="0" fontId="3" fillId="0" borderId="0" xfId="0" applyFont="1" applyFill="1" applyAlignment="1">
      <alignment horizontal="right"/>
    </xf>
    <xf numFmtId="0" fontId="3" fillId="0" borderId="0" xfId="0" applyFont="1" applyFill="1" applyBorder="1" applyAlignment="1" applyProtection="1">
      <alignment horizontal="center"/>
    </xf>
    <xf numFmtId="0" fontId="3" fillId="0" borderId="0" xfId="0" applyFont="1" applyFill="1" applyAlignment="1">
      <alignment horizontal="justify"/>
    </xf>
    <xf numFmtId="164" fontId="3" fillId="0" borderId="0" xfId="0" applyNumberFormat="1" applyFont="1" applyFill="1" applyBorder="1" applyAlignment="1">
      <alignment horizontal="center"/>
    </xf>
    <xf numFmtId="0" fontId="0" fillId="0" borderId="0" xfId="0" applyFill="1" applyAlignment="1">
      <alignment horizontal="left" vertical="top" wrapText="1"/>
    </xf>
    <xf numFmtId="0" fontId="0" fillId="0" borderId="0" xfId="0" applyAlignment="1"/>
    <xf numFmtId="0" fontId="20" fillId="0" borderId="0" xfId="0" applyFont="1"/>
    <xf numFmtId="1" fontId="3" fillId="0" borderId="0" xfId="0" applyNumberFormat="1" applyFont="1" applyBorder="1" applyAlignment="1" applyProtection="1">
      <alignment horizontal="right" vertical="top" wrapText="1"/>
      <protection locked="0"/>
    </xf>
    <xf numFmtId="0" fontId="23" fillId="0" borderId="10" xfId="0" applyFont="1" applyBorder="1" applyAlignment="1" applyProtection="1">
      <alignment vertical="top" wrapText="1"/>
      <protection locked="0"/>
    </xf>
    <xf numFmtId="0" fontId="23" fillId="0" borderId="11" xfId="0" applyFont="1" applyBorder="1" applyAlignment="1" applyProtection="1">
      <alignment vertical="top" wrapText="1"/>
      <protection locked="0"/>
    </xf>
    <xf numFmtId="14" fontId="23" fillId="0" borderId="11" xfId="0" applyNumberFormat="1" applyFont="1" applyBorder="1" applyAlignment="1" applyProtection="1">
      <alignment horizontal="center" vertical="top" wrapText="1"/>
      <protection locked="0"/>
    </xf>
    <xf numFmtId="0" fontId="23" fillId="0" borderId="11" xfId="0" applyFont="1" applyBorder="1" applyAlignment="1" applyProtection="1">
      <alignment horizontal="center" vertical="top" wrapText="1"/>
      <protection locked="0"/>
    </xf>
    <xf numFmtId="1" fontId="23" fillId="0" borderId="5" xfId="0" applyNumberFormat="1" applyFont="1" applyBorder="1" applyAlignment="1" applyProtection="1">
      <alignment horizontal="center" vertical="top"/>
      <protection locked="0"/>
    </xf>
    <xf numFmtId="0" fontId="23" fillId="0" borderId="12" xfId="0" applyFont="1" applyBorder="1" applyAlignment="1" applyProtection="1">
      <alignment vertical="top" wrapText="1"/>
      <protection locked="0"/>
    </xf>
    <xf numFmtId="0" fontId="23" fillId="0" borderId="13" xfId="0" applyFont="1" applyBorder="1" applyAlignment="1" applyProtection="1">
      <alignment vertical="top" wrapText="1"/>
      <protection locked="0"/>
    </xf>
    <xf numFmtId="0" fontId="23" fillId="0" borderId="12" xfId="0" applyFont="1" applyBorder="1" applyAlignment="1" applyProtection="1">
      <alignment horizontal="center" vertical="top" wrapText="1"/>
      <protection locked="0"/>
    </xf>
    <xf numFmtId="0" fontId="23" fillId="0" borderId="14" xfId="0" applyFont="1" applyBorder="1" applyAlignment="1" applyProtection="1">
      <alignment vertical="top" wrapText="1"/>
      <protection locked="0"/>
    </xf>
    <xf numFmtId="0" fontId="23" fillId="0" borderId="2" xfId="0" applyFont="1" applyBorder="1" applyAlignment="1" applyProtection="1">
      <alignment vertical="top" wrapText="1"/>
      <protection locked="0"/>
    </xf>
    <xf numFmtId="0" fontId="0" fillId="9" borderId="0" xfId="0" applyFill="1" applyAlignment="1" applyProtection="1">
      <alignment horizontal="center"/>
    </xf>
    <xf numFmtId="0" fontId="0" fillId="9" borderId="0" xfId="0" applyFill="1" applyBorder="1" applyAlignment="1" applyProtection="1">
      <alignment horizontal="center"/>
    </xf>
    <xf numFmtId="0" fontId="16" fillId="9" borderId="0" xfId="0" applyFont="1" applyFill="1" applyBorder="1" applyAlignment="1" applyProtection="1">
      <alignment horizontal="center" vertical="top"/>
    </xf>
    <xf numFmtId="0" fontId="0" fillId="9" borderId="0" xfId="0" applyFill="1" applyBorder="1" applyAlignment="1" applyProtection="1">
      <alignment horizontal="center" vertical="top"/>
    </xf>
    <xf numFmtId="0" fontId="2" fillId="0" borderId="0" xfId="0" applyFont="1" applyFill="1" applyAlignment="1" applyProtection="1">
      <alignment horizontal="center"/>
      <protection hidden="1"/>
    </xf>
    <xf numFmtId="0" fontId="2" fillId="0" borderId="0" xfId="0" applyFont="1" applyFill="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right"/>
      <protection hidden="1"/>
    </xf>
    <xf numFmtId="0" fontId="1" fillId="0" borderId="0" xfId="0" applyFont="1" applyFill="1" applyAlignment="1" applyProtection="1">
      <alignment horizontal="center"/>
      <protection hidden="1"/>
    </xf>
    <xf numFmtId="0" fontId="1" fillId="0" borderId="0" xfId="0" applyFont="1" applyFill="1" applyAlignment="1" applyProtection="1">
      <alignment horizontal="right"/>
      <protection hidden="1"/>
    </xf>
    <xf numFmtId="1" fontId="0" fillId="0" borderId="0" xfId="0" applyNumberFormat="1" applyFill="1" applyBorder="1" applyAlignment="1" applyProtection="1">
      <alignment horizontal="center"/>
      <protection hidden="1"/>
    </xf>
    <xf numFmtId="0" fontId="1" fillId="10" borderId="0" xfId="0" applyFont="1" applyFill="1" applyAlignment="1">
      <alignment horizontal="center"/>
    </xf>
    <xf numFmtId="0" fontId="0" fillId="11" borderId="0" xfId="0" applyFill="1" applyAlignment="1" applyProtection="1">
      <alignment horizontal="center"/>
    </xf>
    <xf numFmtId="0" fontId="0" fillId="11" borderId="0" xfId="0" applyFill="1" applyBorder="1" applyAlignment="1" applyProtection="1">
      <alignment horizontal="center"/>
    </xf>
    <xf numFmtId="0" fontId="16" fillId="11" borderId="0" xfId="0" applyFont="1" applyFill="1" applyBorder="1" applyAlignment="1" applyProtection="1">
      <alignment horizontal="center" vertical="top"/>
    </xf>
    <xf numFmtId="0" fontId="0" fillId="11" borderId="0" xfId="0" applyFill="1" applyBorder="1" applyAlignment="1" applyProtection="1">
      <alignment horizontal="center" vertical="top"/>
    </xf>
    <xf numFmtId="0" fontId="0" fillId="11" borderId="0" xfId="0" applyFill="1" applyAlignment="1">
      <alignment horizontal="center"/>
    </xf>
    <xf numFmtId="0" fontId="0" fillId="9" borderId="0" xfId="0" applyFill="1" applyAlignment="1">
      <alignment horizontal="center"/>
    </xf>
    <xf numFmtId="0" fontId="2" fillId="10" borderId="0" xfId="0" applyFont="1" applyFill="1" applyAlignment="1">
      <alignment horizontal="center"/>
    </xf>
    <xf numFmtId="1" fontId="3" fillId="4" borderId="3" xfId="0" applyNumberFormat="1" applyFont="1" applyFill="1" applyBorder="1" applyAlignment="1" applyProtection="1">
      <alignment horizontal="center"/>
    </xf>
    <xf numFmtId="0" fontId="5" fillId="0" borderId="0" xfId="0" applyFont="1" applyAlignment="1">
      <alignment horizontal="left" vertical="top" wrapText="1"/>
    </xf>
    <xf numFmtId="0" fontId="16" fillId="3" borderId="3" xfId="0" applyFont="1" applyFill="1" applyBorder="1" applyAlignment="1">
      <alignment wrapText="1"/>
    </xf>
    <xf numFmtId="0" fontId="2" fillId="9" borderId="0" xfId="0" applyFont="1" applyFill="1" applyAlignment="1" applyProtection="1">
      <alignment horizontal="center" wrapText="1"/>
    </xf>
    <xf numFmtId="0" fontId="2" fillId="0" borderId="0" xfId="0" applyFont="1" applyAlignment="1">
      <alignment horizontal="center" wrapText="1"/>
    </xf>
    <xf numFmtId="0" fontId="1" fillId="0" borderId="0" xfId="0" applyFont="1"/>
    <xf numFmtId="0" fontId="2" fillId="10" borderId="0" xfId="0" applyFont="1" applyFill="1"/>
    <xf numFmtId="0" fontId="1" fillId="10" borderId="0" xfId="0" applyFont="1" applyFill="1"/>
    <xf numFmtId="0" fontId="2" fillId="3" borderId="0" xfId="0" applyFont="1" applyFill="1"/>
    <xf numFmtId="0" fontId="1" fillId="3" borderId="0" xfId="0" applyFont="1" applyFill="1"/>
    <xf numFmtId="0" fontId="3" fillId="0" borderId="0" xfId="0" applyFont="1" applyBorder="1" applyAlignment="1" applyProtection="1">
      <alignment horizontal="center" vertical="top" wrapText="1"/>
    </xf>
    <xf numFmtId="0" fontId="23" fillId="0" borderId="0" xfId="0" applyFont="1" applyBorder="1" applyAlignment="1" applyProtection="1">
      <alignment vertical="top" wrapText="1"/>
      <protection locked="0"/>
    </xf>
    <xf numFmtId="14" fontId="23" fillId="0" borderId="0" xfId="0" applyNumberFormat="1" applyFont="1" applyBorder="1" applyAlignment="1" applyProtection="1">
      <alignment horizontal="center" vertical="top" wrapText="1"/>
      <protection locked="0"/>
    </xf>
    <xf numFmtId="0" fontId="23" fillId="0" borderId="0" xfId="0" applyFont="1" applyBorder="1" applyAlignment="1" applyProtection="1">
      <alignment horizontal="center" vertical="top" wrapText="1"/>
      <protection locked="0"/>
    </xf>
    <xf numFmtId="1" fontId="23" fillId="0" borderId="0" xfId="0" applyNumberFormat="1" applyFont="1" applyBorder="1" applyAlignment="1" applyProtection="1">
      <alignment horizontal="center" vertical="top"/>
      <protection locked="0"/>
    </xf>
    <xf numFmtId="0" fontId="23" fillId="0" borderId="0" xfId="0" applyFont="1" applyBorder="1" applyAlignment="1" applyProtection="1">
      <alignment horizontal="center" vertical="top"/>
    </xf>
    <xf numFmtId="0" fontId="0" fillId="0" borderId="0"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Border="1" applyProtection="1">
      <protection hidden="1"/>
    </xf>
    <xf numFmtId="0" fontId="27" fillId="0" borderId="0" xfId="0" applyFont="1" applyBorder="1" applyAlignment="1" applyProtection="1">
      <alignment horizontal="center" vertical="center"/>
    </xf>
    <xf numFmtId="0" fontId="23" fillId="0" borderId="1" xfId="0" applyFont="1" applyBorder="1" applyAlignment="1" applyProtection="1">
      <alignment vertical="top" wrapText="1"/>
      <protection locked="0"/>
    </xf>
    <xf numFmtId="0" fontId="0" fillId="0" borderId="0" xfId="0" applyAlignment="1">
      <alignment horizontal="right"/>
    </xf>
    <xf numFmtId="14" fontId="23" fillId="0" borderId="11" xfId="0" applyNumberFormat="1" applyFont="1" applyFill="1" applyBorder="1" applyAlignment="1" applyProtection="1">
      <alignment horizontal="center" vertical="top" wrapText="1"/>
      <protection locked="0"/>
    </xf>
    <xf numFmtId="0" fontId="23" fillId="0" borderId="11" xfId="0" applyFont="1" applyFill="1" applyBorder="1" applyAlignment="1" applyProtection="1">
      <alignment horizontal="center" vertical="top" wrapText="1"/>
      <protection locked="0"/>
    </xf>
    <xf numFmtId="1" fontId="23" fillId="0" borderId="5" xfId="0" applyNumberFormat="1" applyFont="1" applyFill="1" applyBorder="1" applyAlignment="1" applyProtection="1">
      <alignment horizontal="center" vertical="top"/>
      <protection locked="0"/>
    </xf>
    <xf numFmtId="1" fontId="31" fillId="0" borderId="0" xfId="0" applyNumberFormat="1" applyFont="1" applyAlignment="1" applyProtection="1">
      <alignment horizontal="center"/>
      <protection hidden="1"/>
    </xf>
    <xf numFmtId="1" fontId="32" fillId="0" borderId="0" xfId="0" applyNumberFormat="1" applyFont="1" applyAlignment="1" applyProtection="1">
      <alignment horizontal="center"/>
      <protection hidden="1"/>
    </xf>
    <xf numFmtId="1" fontId="31" fillId="0" borderId="0" xfId="0" applyNumberFormat="1" applyFont="1" applyFill="1" applyBorder="1" applyAlignment="1" applyProtection="1">
      <alignment horizontal="center"/>
      <protection hidden="1"/>
    </xf>
    <xf numFmtId="1" fontId="31" fillId="0" borderId="0" xfId="0" applyNumberFormat="1" applyFont="1" applyBorder="1" applyAlignment="1" applyProtection="1">
      <alignment horizontal="center"/>
      <protection hidden="1"/>
    </xf>
    <xf numFmtId="14" fontId="23" fillId="0" borderId="11" xfId="0" applyNumberFormat="1" applyFont="1" applyBorder="1" applyAlignment="1" applyProtection="1">
      <alignment horizontal="center" vertical="top" wrapText="1"/>
      <protection hidden="1"/>
    </xf>
    <xf numFmtId="49" fontId="12" fillId="0" borderId="0" xfId="0" applyNumberFormat="1" applyFont="1" applyFill="1" applyBorder="1" applyAlignment="1" applyProtection="1">
      <alignment horizontal="left" vertical="center"/>
    </xf>
    <xf numFmtId="1" fontId="33" fillId="12" borderId="8" xfId="0" applyNumberFormat="1" applyFont="1" applyFill="1" applyBorder="1" applyAlignment="1" applyProtection="1">
      <alignment horizontal="center"/>
      <protection hidden="1"/>
    </xf>
    <xf numFmtId="1" fontId="33" fillId="12" borderId="13" xfId="0" applyNumberFormat="1" applyFont="1" applyFill="1" applyBorder="1" applyAlignment="1" applyProtection="1">
      <alignment horizontal="center"/>
      <protection hidden="1"/>
    </xf>
    <xf numFmtId="1" fontId="31" fillId="0" borderId="14" xfId="0" applyNumberFormat="1" applyFont="1" applyFill="1" applyBorder="1" applyAlignment="1" applyProtection="1">
      <alignment horizontal="center"/>
      <protection hidden="1"/>
    </xf>
    <xf numFmtId="1" fontId="31" fillId="0" borderId="1" xfId="0" applyNumberFormat="1" applyFont="1" applyFill="1" applyBorder="1" applyAlignment="1" applyProtection="1">
      <alignment horizontal="center"/>
      <protection hidden="1"/>
    </xf>
    <xf numFmtId="1" fontId="31" fillId="0" borderId="12" xfId="0" applyNumberFormat="1" applyFont="1" applyFill="1" applyBorder="1" applyAlignment="1" applyProtection="1">
      <alignment horizontal="center"/>
      <protection hidden="1"/>
    </xf>
    <xf numFmtId="0" fontId="3" fillId="4" borderId="10" xfId="0" applyFont="1" applyFill="1" applyBorder="1" applyAlignment="1" applyProtection="1">
      <alignment horizontal="right" vertical="top" wrapText="1"/>
    </xf>
    <xf numFmtId="0" fontId="1" fillId="13" borderId="0" xfId="0" applyFont="1" applyFill="1"/>
    <xf numFmtId="0" fontId="2" fillId="13" borderId="0" xfId="0" applyFont="1" applyFill="1"/>
    <xf numFmtId="0" fontId="3" fillId="0" borderId="0" xfId="0" applyFont="1" applyAlignment="1">
      <alignment horizontal="left" vertical="top" wrapText="1"/>
    </xf>
    <xf numFmtId="0" fontId="5" fillId="0" borderId="0" xfId="0" applyFont="1" applyFill="1" applyAlignment="1">
      <alignment horizontal="left" vertical="top" wrapText="1"/>
    </xf>
    <xf numFmtId="0" fontId="16" fillId="0" borderId="0" xfId="0" applyFont="1" applyAlignment="1">
      <alignment vertical="top" wrapText="1"/>
    </xf>
    <xf numFmtId="0" fontId="10" fillId="0" borderId="0" xfId="2" applyAlignment="1" applyProtection="1"/>
    <xf numFmtId="0" fontId="3" fillId="0" borderId="0" xfId="0" applyFont="1" applyBorder="1" applyAlignment="1">
      <alignment horizontal="right" wrapText="1"/>
    </xf>
    <xf numFmtId="0" fontId="3" fillId="0" borderId="15" xfId="0" applyFont="1" applyBorder="1" applyAlignment="1">
      <alignment horizontal="right" wrapText="1"/>
    </xf>
    <xf numFmtId="0" fontId="0" fillId="0" borderId="16" xfId="0" applyFill="1" applyBorder="1" applyAlignment="1" applyProtection="1">
      <alignment horizontal="left" vertical="top" wrapText="1"/>
      <protection locked="0"/>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3" fillId="0" borderId="17" xfId="0" applyFont="1" applyBorder="1" applyAlignment="1">
      <alignment horizontal="right" wrapText="1"/>
    </xf>
    <xf numFmtId="0" fontId="3" fillId="0" borderId="18" xfId="0" applyFont="1" applyFill="1" applyBorder="1" applyAlignment="1" applyProtection="1">
      <alignment horizontal="left" wrapText="1"/>
      <protection locked="0"/>
    </xf>
    <xf numFmtId="0" fontId="3" fillId="0" borderId="18" xfId="0" applyFont="1" applyBorder="1" applyAlignment="1">
      <alignment horizontal="right" wrapText="1"/>
    </xf>
    <xf numFmtId="0" fontId="0" fillId="0" borderId="19" xfId="0" applyFill="1" applyBorder="1" applyAlignment="1" applyProtection="1">
      <alignment horizontal="left" vertical="top" wrapText="1"/>
      <protection locked="0"/>
    </xf>
    <xf numFmtId="0" fontId="0" fillId="0" borderId="0" xfId="0" applyAlignment="1">
      <alignment vertical="top" wrapText="1"/>
    </xf>
    <xf numFmtId="0" fontId="36" fillId="0" borderId="0" xfId="0" applyFont="1" applyAlignment="1">
      <alignment vertical="top"/>
    </xf>
    <xf numFmtId="0" fontId="40" fillId="0" borderId="0" xfId="0" applyFont="1"/>
    <xf numFmtId="0" fontId="39" fillId="0" borderId="0" xfId="0" applyFont="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41" fillId="0" borderId="0" xfId="0" applyFont="1" applyAlignment="1">
      <alignment horizontal="left" vertical="top" wrapText="1"/>
    </xf>
    <xf numFmtId="0" fontId="2"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41" fillId="0" borderId="0" xfId="0" applyFont="1" applyAlignment="1">
      <alignment vertical="top" wrapText="1"/>
    </xf>
    <xf numFmtId="0" fontId="44" fillId="0" borderId="2" xfId="0" applyFont="1" applyBorder="1" applyAlignment="1">
      <alignment vertical="top" wrapText="1"/>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44" fillId="0" borderId="1" xfId="0" applyFont="1" applyBorder="1" applyAlignment="1">
      <alignment vertical="top" wrapText="1"/>
    </xf>
    <xf numFmtId="0" fontId="42" fillId="14" borderId="21" xfId="0" applyFont="1" applyFill="1" applyBorder="1" applyAlignment="1">
      <alignment horizontal="left" vertical="top" wrapText="1"/>
    </xf>
    <xf numFmtId="0" fontId="40" fillId="14" borderId="22" xfId="0" applyFont="1" applyFill="1" applyBorder="1" applyAlignment="1">
      <alignment vertical="top" wrapText="1"/>
    </xf>
    <xf numFmtId="0" fontId="42" fillId="14" borderId="23" xfId="0" applyFont="1" applyFill="1" applyBorder="1" applyAlignment="1">
      <alignment horizontal="left" vertical="top" wrapText="1"/>
    </xf>
    <xf numFmtId="0" fontId="44" fillId="0" borderId="24" xfId="0" applyFont="1" applyBorder="1" applyAlignment="1">
      <alignment horizontal="left" vertical="top" wrapText="1"/>
    </xf>
    <xf numFmtId="0" fontId="44" fillId="0" borderId="16" xfId="0" applyFont="1" applyBorder="1" applyAlignment="1">
      <alignment horizontal="left" vertical="top" wrapText="1"/>
    </xf>
    <xf numFmtId="0" fontId="44" fillId="0" borderId="25" xfId="0" applyFont="1" applyBorder="1" applyAlignment="1">
      <alignment horizontal="left" vertical="top" wrapText="1"/>
    </xf>
    <xf numFmtId="0" fontId="44" fillId="0" borderId="20" xfId="0" applyFont="1" applyBorder="1" applyAlignment="1">
      <alignment horizontal="left" vertical="top" wrapText="1"/>
    </xf>
    <xf numFmtId="0" fontId="44" fillId="0" borderId="26" xfId="0" applyFont="1" applyBorder="1" applyAlignment="1">
      <alignment horizontal="left" vertical="top" wrapText="1"/>
    </xf>
    <xf numFmtId="0" fontId="44" fillId="0" borderId="27" xfId="0" applyFont="1" applyBorder="1" applyAlignment="1">
      <alignment vertical="top" wrapText="1"/>
    </xf>
    <xf numFmtId="0" fontId="44" fillId="0" borderId="28" xfId="0" applyFont="1" applyBorder="1" applyAlignment="1">
      <alignment horizontal="left" vertical="top" wrapText="1"/>
    </xf>
    <xf numFmtId="0" fontId="46" fillId="0" borderId="0" xfId="0" applyFont="1" applyAlignment="1">
      <alignment vertical="top" wrapText="1"/>
    </xf>
    <xf numFmtId="0" fontId="44" fillId="0" borderId="0" xfId="0" applyFont="1" applyBorder="1" applyAlignment="1">
      <alignment horizontal="left" vertical="top" wrapText="1"/>
    </xf>
    <xf numFmtId="0" fontId="44" fillId="0" borderId="0" xfId="0" applyFont="1" applyBorder="1" applyAlignment="1">
      <alignment vertical="top" wrapText="1"/>
    </xf>
    <xf numFmtId="0" fontId="38"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xf numFmtId="0" fontId="41" fillId="3" borderId="3" xfId="0" applyFont="1" applyFill="1" applyBorder="1"/>
    <xf numFmtId="0" fontId="16" fillId="3" borderId="3" xfId="0" applyFont="1" applyFill="1" applyBorder="1"/>
    <xf numFmtId="0" fontId="16" fillId="17" borderId="3" xfId="0" applyFont="1" applyFill="1" applyBorder="1" applyAlignment="1">
      <alignment wrapText="1"/>
    </xf>
    <xf numFmtId="0" fontId="0" fillId="17" borderId="3" xfId="0" applyFill="1" applyBorder="1"/>
    <xf numFmtId="0" fontId="16" fillId="3" borderId="3" xfId="0" applyFont="1" applyFill="1" applyBorder="1" applyAlignment="1">
      <alignment horizontal="left"/>
    </xf>
    <xf numFmtId="0" fontId="51" fillId="16" borderId="0" xfId="1"/>
    <xf numFmtId="0" fontId="51" fillId="16" borderId="3" xfId="1" applyBorder="1" applyAlignment="1">
      <alignment wrapText="1"/>
    </xf>
    <xf numFmtId="0" fontId="0" fillId="3" borderId="29" xfId="0" applyFill="1" applyBorder="1" applyAlignment="1">
      <alignment horizontal="left"/>
    </xf>
    <xf numFmtId="0" fontId="51" fillId="16" borderId="3" xfId="1" applyBorder="1"/>
    <xf numFmtId="0" fontId="39" fillId="0" borderId="0" xfId="0" applyFont="1" applyBorder="1" applyAlignment="1">
      <alignment vertical="top" wrapText="1"/>
    </xf>
    <xf numFmtId="0" fontId="44" fillId="0" borderId="33" xfId="0" applyFont="1" applyBorder="1" applyAlignment="1">
      <alignment vertical="top" wrapText="1"/>
    </xf>
    <xf numFmtId="0" fontId="42" fillId="14" borderId="33" xfId="0" applyFont="1" applyFill="1" applyBorder="1" applyAlignment="1">
      <alignment horizontal="center" vertical="top" wrapText="1"/>
    </xf>
    <xf numFmtId="0" fontId="39" fillId="0" borderId="0" xfId="0" applyFont="1" applyAlignment="1">
      <alignment horizontal="center" vertical="top" wrapText="1"/>
    </xf>
    <xf numFmtId="0" fontId="40" fillId="0" borderId="34" xfId="0" applyFont="1" applyBorder="1" applyAlignment="1">
      <alignment vertical="top" wrapText="1"/>
    </xf>
    <xf numFmtId="0" fontId="52" fillId="0" borderId="0" xfId="0" applyFont="1" applyAlignment="1">
      <alignment horizontal="left" vertical="center" wrapText="1"/>
    </xf>
    <xf numFmtId="0" fontId="16" fillId="0" borderId="0" xfId="0" applyFont="1" applyAlignment="1">
      <alignment vertical="center" wrapText="1"/>
    </xf>
    <xf numFmtId="0" fontId="46" fillId="0" borderId="0" xfId="0" applyFont="1" applyAlignment="1">
      <alignment vertical="center" wrapText="1"/>
    </xf>
    <xf numFmtId="0" fontId="3" fillId="0" borderId="0" xfId="0" applyFont="1" applyAlignment="1">
      <alignment horizontal="center"/>
    </xf>
    <xf numFmtId="0" fontId="3" fillId="0" borderId="0" xfId="0" applyFont="1" applyAlignment="1">
      <alignment horizontal="right" vertical="center" wrapText="1"/>
    </xf>
    <xf numFmtId="0" fontId="3" fillId="0" borderId="0" xfId="0" applyFont="1" applyAlignment="1">
      <alignment horizontal="right" vertical="center"/>
    </xf>
    <xf numFmtId="0" fontId="0" fillId="0" borderId="0" xfId="0" applyBorder="1" applyAlignment="1">
      <alignment vertical="center"/>
    </xf>
    <xf numFmtId="0" fontId="53" fillId="0" borderId="0" xfId="0" applyFont="1" applyAlignment="1">
      <alignment horizontal="left" vertical="center" wrapText="1"/>
    </xf>
    <xf numFmtId="0" fontId="54" fillId="0" borderId="0" xfId="0" applyFont="1" applyAlignment="1">
      <alignment horizontal="left" vertical="center" wrapText="1"/>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53" fillId="0" borderId="0" xfId="0" applyFont="1" applyAlignment="1" applyProtection="1">
      <alignment vertical="center"/>
      <protection locked="0"/>
    </xf>
    <xf numFmtId="165" fontId="55" fillId="0" borderId="0" xfId="0" applyNumberFormat="1" applyFont="1" applyAlignment="1">
      <alignment vertical="center"/>
    </xf>
    <xf numFmtId="0" fontId="53" fillId="0" borderId="0" xfId="0" applyFont="1" applyAlignment="1" applyProtection="1">
      <alignment horizontal="left" vertical="center" wrapText="1"/>
    </xf>
    <xf numFmtId="0" fontId="56" fillId="0" borderId="0" xfId="0" applyFont="1" applyAlignment="1" applyProtection="1">
      <alignment horizontal="left" vertical="center" wrapText="1"/>
    </xf>
    <xf numFmtId="165" fontId="55" fillId="0" borderId="0" xfId="0" applyNumberFormat="1" applyFont="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58" fillId="0" borderId="0" xfId="0" applyFont="1" applyProtection="1"/>
    <xf numFmtId="0" fontId="23" fillId="0" borderId="10" xfId="0" applyFont="1" applyBorder="1" applyAlignment="1" applyProtection="1">
      <alignment horizontal="center" vertical="top"/>
      <protection locked="0"/>
    </xf>
    <xf numFmtId="0" fontId="23" fillId="0" borderId="1" xfId="0" applyFont="1" applyBorder="1" applyAlignment="1" applyProtection="1">
      <alignment horizontal="center" vertical="top"/>
      <protection locked="0"/>
    </xf>
    <xf numFmtId="0" fontId="23" fillId="0" borderId="1" xfId="0" applyFont="1" applyBorder="1" applyAlignment="1" applyProtection="1">
      <alignment horizontal="center" vertical="top" wrapText="1"/>
      <protection locked="0"/>
    </xf>
    <xf numFmtId="0" fontId="23" fillId="0" borderId="1" xfId="0" applyFont="1" applyFill="1" applyBorder="1" applyAlignment="1" applyProtection="1">
      <alignment horizontal="center" vertical="top" wrapText="1"/>
      <protection locked="0"/>
    </xf>
    <xf numFmtId="0" fontId="0" fillId="3" borderId="0" xfId="0" applyFont="1" applyFill="1"/>
    <xf numFmtId="0" fontId="0" fillId="13" borderId="0" xfId="0" applyFont="1" applyFill="1"/>
    <xf numFmtId="0" fontId="40" fillId="0" borderId="0" xfId="0" applyFont="1" applyBorder="1" applyAlignment="1">
      <alignment vertical="top" wrapText="1"/>
    </xf>
    <xf numFmtId="0" fontId="44" fillId="0" borderId="35" xfId="0" applyFont="1" applyBorder="1" applyAlignment="1">
      <alignment vertical="top" wrapText="1"/>
    </xf>
    <xf numFmtId="0" fontId="42" fillId="14" borderId="36" xfId="0" applyFont="1" applyFill="1" applyBorder="1" applyAlignment="1">
      <alignment horizontal="center" vertical="top" wrapText="1"/>
    </xf>
    <xf numFmtId="0" fontId="42" fillId="0" borderId="0" xfId="0" applyFont="1" applyFill="1" applyBorder="1" applyAlignment="1">
      <alignment vertical="top" wrapText="1"/>
    </xf>
    <xf numFmtId="0" fontId="44" fillId="0" borderId="0" xfId="0" applyFont="1" applyFill="1" applyBorder="1" applyAlignment="1">
      <alignment vertical="top" wrapText="1"/>
    </xf>
    <xf numFmtId="0" fontId="43" fillId="0" borderId="0" xfId="0" applyFont="1" applyFill="1" applyBorder="1" applyAlignment="1">
      <alignment vertical="top" wrapText="1"/>
    </xf>
    <xf numFmtId="0" fontId="59" fillId="0" borderId="0" xfId="0" applyFont="1" applyAlignment="1">
      <alignment vertical="center" wrapText="1"/>
    </xf>
    <xf numFmtId="0" fontId="43" fillId="15" borderId="33" xfId="0" applyFont="1" applyFill="1" applyBorder="1" applyAlignment="1">
      <alignment horizontal="center" vertical="top" wrapText="1"/>
    </xf>
    <xf numFmtId="0" fontId="43" fillId="15" borderId="37" xfId="0" applyFont="1" applyFill="1" applyBorder="1" applyAlignment="1">
      <alignment vertical="top" wrapText="1"/>
    </xf>
    <xf numFmtId="0" fontId="25" fillId="18" borderId="30" xfId="0" applyFont="1" applyFill="1" applyBorder="1" applyAlignment="1" applyProtection="1">
      <alignment horizontal="center"/>
    </xf>
    <xf numFmtId="1" fontId="35" fillId="18" borderId="30" xfId="0" applyNumberFormat="1" applyFont="1" applyFill="1" applyBorder="1" applyAlignment="1" applyProtection="1">
      <alignment horizontal="right" vertical="center"/>
      <protection locked="0"/>
    </xf>
    <xf numFmtId="0" fontId="26" fillId="18" borderId="5" xfId="0" applyFont="1" applyFill="1" applyBorder="1" applyAlignment="1" applyProtection="1">
      <alignment horizontal="center" vertical="top" wrapText="1"/>
      <protection locked="0"/>
    </xf>
    <xf numFmtId="0" fontId="26" fillId="18" borderId="4" xfId="0" applyFont="1" applyFill="1" applyBorder="1" applyAlignment="1" applyProtection="1">
      <alignment horizontal="center" vertical="top" wrapText="1"/>
      <protection locked="0"/>
    </xf>
    <xf numFmtId="0" fontId="26" fillId="18" borderId="2" xfId="0" applyFont="1" applyFill="1" applyBorder="1" applyAlignment="1" applyProtection="1">
      <alignment vertical="top" wrapText="1"/>
    </xf>
    <xf numFmtId="0" fontId="26" fillId="18" borderId="12" xfId="0" applyFont="1" applyFill="1" applyBorder="1" applyAlignment="1" applyProtection="1">
      <alignment vertical="top" wrapText="1"/>
    </xf>
    <xf numFmtId="0" fontId="26" fillId="18" borderId="10" xfId="0" applyFont="1" applyFill="1" applyBorder="1" applyAlignment="1" applyProtection="1">
      <alignment horizontal="center" vertical="top" wrapText="1"/>
    </xf>
    <xf numFmtId="0" fontId="26" fillId="18" borderId="4" xfId="0" applyFont="1" applyFill="1" applyBorder="1" applyAlignment="1" applyProtection="1">
      <alignment horizontal="center" vertical="top" wrapText="1"/>
    </xf>
    <xf numFmtId="0" fontId="26" fillId="18" borderId="8" xfId="0" applyFont="1" applyFill="1" applyBorder="1" applyAlignment="1" applyProtection="1">
      <alignment horizontal="center" vertical="top" wrapText="1"/>
    </xf>
    <xf numFmtId="0" fontId="0" fillId="18" borderId="0" xfId="0" applyFill="1" applyAlignment="1" applyProtection="1">
      <alignment horizontal="center"/>
      <protection locked="0"/>
    </xf>
    <xf numFmtId="0" fontId="3" fillId="18" borderId="9" xfId="0" applyFont="1" applyFill="1" applyBorder="1" applyAlignment="1" applyProtection="1">
      <alignment horizontal="center" vertical="top" wrapText="1"/>
      <protection locked="0"/>
    </xf>
    <xf numFmtId="0" fontId="3" fillId="18" borderId="31" xfId="0" applyFont="1" applyFill="1" applyBorder="1" applyAlignment="1" applyProtection="1">
      <alignment horizontal="center" vertical="top" wrapText="1"/>
      <protection locked="0"/>
    </xf>
    <xf numFmtId="0" fontId="3" fillId="18" borderId="10" xfId="0" applyFont="1" applyFill="1" applyBorder="1" applyAlignment="1" applyProtection="1">
      <alignment horizontal="center" vertical="top" wrapText="1"/>
      <protection locked="0"/>
    </xf>
    <xf numFmtId="0" fontId="3" fillId="18" borderId="4" xfId="0" applyFont="1" applyFill="1" applyBorder="1" applyAlignment="1" applyProtection="1">
      <alignment horizontal="center" vertical="top" wrapText="1"/>
      <protection locked="0"/>
    </xf>
    <xf numFmtId="0" fontId="3" fillId="18" borderId="5" xfId="0" applyFont="1" applyFill="1" applyBorder="1" applyAlignment="1" applyProtection="1">
      <alignment horizontal="center" vertical="top" wrapText="1"/>
      <protection locked="0"/>
    </xf>
    <xf numFmtId="0" fontId="3" fillId="18" borderId="6" xfId="0" applyFont="1" applyFill="1" applyBorder="1" applyAlignment="1" applyProtection="1">
      <alignment horizontal="center" vertical="top" wrapText="1"/>
      <protection locked="0"/>
    </xf>
    <xf numFmtId="0" fontId="3" fillId="18" borderId="0" xfId="0" applyFont="1" applyFill="1" applyBorder="1" applyAlignment="1" applyProtection="1">
      <alignment horizontal="center" vertical="top" wrapText="1"/>
      <protection locked="0"/>
    </xf>
    <xf numFmtId="0" fontId="0" fillId="18" borderId="0" xfId="0" applyFill="1" applyBorder="1" applyAlignment="1" applyProtection="1">
      <alignment horizontal="center"/>
      <protection locked="0"/>
    </xf>
    <xf numFmtId="0" fontId="0" fillId="19" borderId="0" xfId="0" applyFill="1" applyAlignment="1" applyProtection="1">
      <alignment horizontal="center"/>
      <protection locked="0"/>
    </xf>
    <xf numFmtId="0" fontId="3" fillId="19" borderId="1" xfId="0" applyFont="1" applyFill="1" applyBorder="1" applyAlignment="1" applyProtection="1">
      <alignment horizontal="center" vertical="top" wrapText="1"/>
      <protection locked="0"/>
    </xf>
    <xf numFmtId="0" fontId="60" fillId="18" borderId="30" xfId="0" applyFont="1" applyFill="1" applyBorder="1" applyAlignment="1" applyProtection="1">
      <alignment horizontal="center"/>
    </xf>
    <xf numFmtId="0" fontId="4" fillId="20" borderId="4" xfId="0" applyFont="1" applyFill="1" applyBorder="1" applyAlignment="1" applyProtection="1">
      <alignment horizontal="right" vertical="top"/>
      <protection locked="0"/>
    </xf>
    <xf numFmtId="0" fontId="4" fillId="20" borderId="4" xfId="0" applyFont="1" applyFill="1" applyBorder="1" applyAlignment="1" applyProtection="1">
      <alignment horizontal="right" vertical="top" wrapText="1"/>
      <protection locked="0"/>
    </xf>
    <xf numFmtId="0" fontId="4" fillId="20" borderId="4" xfId="0" applyFont="1" applyFill="1" applyBorder="1" applyAlignment="1" applyProtection="1">
      <alignment horizontal="right" vertical="top" wrapText="1"/>
    </xf>
    <xf numFmtId="0" fontId="44" fillId="0" borderId="38" xfId="0" applyFont="1" applyBorder="1" applyAlignment="1">
      <alignment vertical="top" wrapText="1"/>
    </xf>
    <xf numFmtId="0" fontId="40" fillId="0" borderId="0" xfId="0" applyFont="1" applyBorder="1"/>
    <xf numFmtId="0" fontId="59" fillId="0" borderId="0" xfId="0" applyFont="1" applyBorder="1" applyAlignment="1">
      <alignment vertical="center" wrapText="1"/>
    </xf>
    <xf numFmtId="0" fontId="0" fillId="0" borderId="0" xfId="0" applyBorder="1"/>
    <xf numFmtId="0" fontId="44" fillId="0" borderId="0" xfId="0" applyFont="1" applyBorder="1" applyAlignment="1">
      <alignment horizontal="left" vertical="top" wrapText="1"/>
    </xf>
    <xf numFmtId="0" fontId="66" fillId="10" borderId="0" xfId="0" applyFont="1" applyFill="1" applyAlignment="1">
      <alignment horizontal="center"/>
    </xf>
    <xf numFmtId="0" fontId="66" fillId="9" borderId="0" xfId="0" applyFont="1" applyFill="1" applyBorder="1" applyAlignment="1" applyProtection="1">
      <alignment horizontal="center" vertical="top"/>
    </xf>
    <xf numFmtId="0" fontId="5" fillId="0" borderId="0" xfId="0" applyFont="1" applyAlignment="1">
      <alignment horizontal="left" vertical="top" wrapText="1"/>
    </xf>
    <xf numFmtId="0" fontId="67" fillId="0" borderId="0" xfId="2" applyFont="1" applyAlignment="1" applyProtection="1">
      <alignment horizontal="left" vertical="center" wrapText="1"/>
    </xf>
    <xf numFmtId="0" fontId="9" fillId="4" borderId="10" xfId="0" applyFont="1" applyFill="1" applyBorder="1" applyAlignment="1" applyProtection="1">
      <alignment horizontal="center" vertical="top" wrapText="1"/>
    </xf>
    <xf numFmtId="0" fontId="9" fillId="4" borderId="2" xfId="0" applyFont="1" applyFill="1" applyBorder="1" applyAlignment="1" applyProtection="1">
      <alignment horizontal="center" vertical="top" wrapText="1"/>
    </xf>
    <xf numFmtId="0" fontId="9" fillId="4" borderId="2" xfId="0" applyFont="1" applyFill="1" applyBorder="1" applyAlignment="1" applyProtection="1">
      <alignment horizontal="center" vertical="top" wrapText="1"/>
      <protection locked="0"/>
    </xf>
    <xf numFmtId="0" fontId="9" fillId="4" borderId="11" xfId="0" applyFont="1" applyFill="1" applyBorder="1" applyAlignment="1" applyProtection="1">
      <alignment horizontal="center" vertical="top" wrapText="1"/>
      <protection locked="0"/>
    </xf>
    <xf numFmtId="0" fontId="9" fillId="4" borderId="9" xfId="0" applyFont="1" applyFill="1" applyBorder="1" applyAlignment="1" applyProtection="1">
      <alignment horizontal="center" vertical="top" wrapText="1"/>
      <protection locked="0"/>
    </xf>
    <xf numFmtId="0" fontId="9" fillId="4" borderId="1" xfId="0" applyFont="1" applyFill="1" applyBorder="1" applyAlignment="1" applyProtection="1">
      <alignment horizontal="center" vertical="top" wrapText="1"/>
      <protection locked="0"/>
    </xf>
    <xf numFmtId="0" fontId="9" fillId="4" borderId="10"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1" fontId="31" fillId="0" borderId="1" xfId="0" applyNumberFormat="1" applyFont="1" applyFill="1" applyBorder="1" applyAlignment="1" applyProtection="1">
      <alignment horizontal="center"/>
      <protection hidden="1"/>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29" fillId="0" borderId="10"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34" fillId="18" borderId="10" xfId="0" applyFont="1" applyFill="1" applyBorder="1" applyAlignment="1" applyProtection="1">
      <alignment horizontal="right" vertical="top" wrapText="1"/>
    </xf>
    <xf numFmtId="0" fontId="34" fillId="18" borderId="11" xfId="0" applyFont="1" applyFill="1" applyBorder="1" applyAlignment="1" applyProtection="1">
      <alignment horizontal="right" vertical="top" wrapText="1"/>
    </xf>
    <xf numFmtId="0" fontId="61" fillId="0" borderId="10" xfId="0" applyFont="1" applyFill="1" applyBorder="1" applyAlignment="1" applyProtection="1">
      <alignment horizontal="center" vertical="top" wrapText="1"/>
      <protection locked="0"/>
    </xf>
    <xf numFmtId="0" fontId="61" fillId="0" borderId="2" xfId="0" applyFont="1" applyFill="1" applyBorder="1" applyAlignment="1" applyProtection="1">
      <alignment horizontal="center" vertical="top" wrapText="1"/>
      <protection locked="0"/>
    </xf>
    <xf numFmtId="0" fontId="61" fillId="0" borderId="11"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right" vertical="top" wrapText="1"/>
    </xf>
    <xf numFmtId="0" fontId="3" fillId="4" borderId="2" xfId="0" applyFont="1" applyFill="1" applyBorder="1" applyAlignment="1" applyProtection="1">
      <alignment horizontal="right" vertical="top" wrapText="1"/>
    </xf>
    <xf numFmtId="0" fontId="3" fillId="4" borderId="10" xfId="0" applyFont="1" applyFill="1" applyBorder="1" applyAlignment="1" applyProtection="1">
      <alignment horizontal="right" vertical="center" wrapText="1"/>
    </xf>
    <xf numFmtId="0" fontId="3" fillId="4" borderId="11" xfId="0" applyFont="1" applyFill="1" applyBorder="1" applyAlignment="1" applyProtection="1">
      <alignment horizontal="right" vertical="center" wrapText="1"/>
    </xf>
    <xf numFmtId="0" fontId="3" fillId="4" borderId="11" xfId="0" applyFont="1" applyFill="1" applyBorder="1" applyAlignment="1" applyProtection="1">
      <alignment horizontal="right" vertical="top" wrapText="1"/>
    </xf>
    <xf numFmtId="0" fontId="3" fillId="4" borderId="2" xfId="0" applyFont="1" applyFill="1" applyBorder="1" applyAlignment="1" applyProtection="1">
      <alignment horizontal="right" vertical="center" wrapText="1"/>
    </xf>
    <xf numFmtId="0" fontId="3" fillId="4" borderId="7"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6" fillId="18" borderId="10" xfId="0" applyFont="1" applyFill="1" applyBorder="1" applyAlignment="1" applyProtection="1">
      <alignment horizontal="right" vertical="top" wrapText="1"/>
    </xf>
    <xf numFmtId="0" fontId="26" fillId="18" borderId="11" xfId="0" applyFont="1" applyFill="1" applyBorder="1" applyAlignment="1" applyProtection="1">
      <alignment horizontal="right" vertical="top" wrapText="1"/>
    </xf>
    <xf numFmtId="0" fontId="26" fillId="18" borderId="7" xfId="0" applyFont="1" applyFill="1" applyBorder="1" applyAlignment="1" applyProtection="1">
      <alignment horizontal="right" vertical="top" wrapText="1"/>
    </xf>
    <xf numFmtId="0" fontId="26" fillId="18" borderId="13" xfId="0" applyFont="1" applyFill="1" applyBorder="1" applyAlignment="1" applyProtection="1">
      <alignment horizontal="right" vertical="top" wrapText="1"/>
    </xf>
    <xf numFmtId="0" fontId="26" fillId="18" borderId="9" xfId="0" applyFont="1" applyFill="1" applyBorder="1" applyAlignment="1" applyProtection="1">
      <alignment horizontal="right" vertical="top" wrapText="1"/>
    </xf>
    <xf numFmtId="0" fontId="26" fillId="18" borderId="12" xfId="0" applyFont="1" applyFill="1" applyBorder="1" applyAlignment="1" applyProtection="1">
      <alignment horizontal="right" vertical="top" wrapText="1"/>
    </xf>
    <xf numFmtId="0" fontId="29" fillId="0" borderId="11" xfId="0" applyFont="1" applyBorder="1" applyAlignment="1" applyProtection="1">
      <alignment horizontal="left" vertical="top" wrapText="1"/>
      <protection locked="0"/>
    </xf>
    <xf numFmtId="0" fontId="29" fillId="15" borderId="10" xfId="0" applyFont="1" applyFill="1" applyBorder="1" applyAlignment="1" applyProtection="1">
      <alignment horizontal="center" vertical="top" wrapText="1"/>
      <protection locked="0"/>
    </xf>
    <xf numFmtId="0" fontId="29" fillId="15" borderId="2" xfId="0" applyFont="1" applyFill="1" applyBorder="1" applyAlignment="1" applyProtection="1">
      <alignment horizontal="center" vertical="top" wrapText="1"/>
      <protection locked="0"/>
    </xf>
    <xf numFmtId="0" fontId="29" fillId="15" borderId="11" xfId="0" applyFont="1" applyFill="1" applyBorder="1" applyAlignment="1" applyProtection="1">
      <alignment horizontal="center" vertical="top" wrapText="1"/>
      <protection locked="0"/>
    </xf>
    <xf numFmtId="0" fontId="29" fillId="0" borderId="7"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15" borderId="7" xfId="0" applyFont="1" applyFill="1" applyBorder="1" applyAlignment="1" applyProtection="1">
      <alignment horizontal="center" vertical="top" wrapText="1"/>
      <protection locked="0"/>
    </xf>
    <xf numFmtId="0" fontId="29" fillId="15" borderId="8" xfId="0" applyFont="1" applyFill="1" applyBorder="1" applyAlignment="1" applyProtection="1">
      <alignment horizontal="center" vertical="top" wrapText="1"/>
      <protection locked="0"/>
    </xf>
    <xf numFmtId="0" fontId="29" fillId="15" borderId="13" xfId="0" applyFont="1" applyFill="1" applyBorder="1" applyAlignment="1" applyProtection="1">
      <alignment horizontal="center" vertical="top" wrapText="1"/>
      <protection locked="0"/>
    </xf>
    <xf numFmtId="0" fontId="22" fillId="0" borderId="0" xfId="0" applyFont="1" applyAlignment="1" applyProtection="1">
      <alignment horizontal="right"/>
    </xf>
    <xf numFmtId="0" fontId="28" fillId="0" borderId="9" xfId="0" applyFont="1" applyBorder="1" applyAlignment="1" applyProtection="1">
      <alignment horizontal="left" vertical="top" wrapText="1"/>
    </xf>
    <xf numFmtId="0" fontId="28" fillId="0" borderId="12" xfId="0" applyFont="1" applyBorder="1" applyAlignment="1" applyProtection="1">
      <alignment horizontal="left" vertical="top" wrapText="1"/>
    </xf>
    <xf numFmtId="0" fontId="28" fillId="15" borderId="9" xfId="0" applyFont="1" applyFill="1" applyBorder="1" applyAlignment="1" applyProtection="1">
      <alignment horizontal="left" vertical="top" wrapText="1"/>
      <protection locked="0"/>
    </xf>
    <xf numFmtId="0" fontId="28" fillId="15" borderId="1" xfId="0" applyFont="1" applyFill="1" applyBorder="1" applyAlignment="1" applyProtection="1">
      <alignment horizontal="left" vertical="top" wrapText="1"/>
      <protection locked="0"/>
    </xf>
    <xf numFmtId="0" fontId="28" fillId="15" borderId="12" xfId="0" applyFont="1" applyFill="1" applyBorder="1" applyAlignment="1" applyProtection="1">
      <alignment horizontal="left" vertical="top" wrapText="1"/>
      <protection locked="0"/>
    </xf>
    <xf numFmtId="0" fontId="42" fillId="18" borderId="30" xfId="0" applyFont="1" applyFill="1" applyBorder="1" applyAlignment="1" applyProtection="1">
      <alignment horizontal="center" vertical="center"/>
    </xf>
    <xf numFmtId="0" fontId="35" fillId="18" borderId="30" xfId="0" applyFont="1" applyFill="1" applyBorder="1" applyAlignment="1" applyProtection="1">
      <alignment horizontal="center" vertical="center"/>
    </xf>
    <xf numFmtId="0" fontId="24" fillId="18" borderId="30" xfId="0" applyFont="1" applyFill="1" applyBorder="1" applyAlignment="1" applyProtection="1">
      <alignment horizontal="center"/>
    </xf>
    <xf numFmtId="0" fontId="28" fillId="15" borderId="10" xfId="0" applyFont="1" applyFill="1" applyBorder="1" applyAlignment="1" applyProtection="1">
      <alignment horizontal="left" vertical="top" wrapText="1"/>
      <protection locked="0"/>
    </xf>
    <xf numFmtId="0" fontId="28" fillId="15" borderId="2" xfId="0" applyFont="1" applyFill="1" applyBorder="1" applyAlignment="1" applyProtection="1">
      <alignment horizontal="left" vertical="top" wrapText="1"/>
      <protection locked="0"/>
    </xf>
    <xf numFmtId="0" fontId="28" fillId="15" borderId="11" xfId="0" applyFont="1" applyFill="1" applyBorder="1" applyAlignment="1" applyProtection="1">
      <alignment horizontal="left" vertical="top" wrapText="1"/>
      <protection locked="0"/>
    </xf>
    <xf numFmtId="0" fontId="29" fillId="0" borderId="10" xfId="0" applyFont="1" applyBorder="1" applyAlignment="1" applyProtection="1">
      <alignment vertical="top" wrapText="1"/>
      <protection locked="0"/>
    </xf>
    <xf numFmtId="0" fontId="29" fillId="0" borderId="11" xfId="0" applyFont="1" applyBorder="1" applyAlignment="1" applyProtection="1">
      <alignment vertical="top" wrapText="1"/>
      <protection locked="0"/>
    </xf>
    <xf numFmtId="0" fontId="5" fillId="0" borderId="0" xfId="0" applyFont="1" applyAlignment="1">
      <alignment vertical="top" wrapText="1"/>
    </xf>
    <xf numFmtId="0" fontId="0" fillId="0" borderId="1" xfId="0" applyBorder="1" applyAlignment="1" applyProtection="1">
      <alignment horizontal="center" vertical="top" wrapText="1"/>
      <protection locked="0"/>
    </xf>
    <xf numFmtId="0" fontId="26" fillId="14" borderId="21" xfId="0" applyFont="1" applyFill="1" applyBorder="1" applyAlignment="1">
      <alignment horizontal="left" vertical="top" wrapText="1"/>
    </xf>
    <xf numFmtId="0" fontId="26" fillId="14" borderId="22" xfId="0" applyFont="1" applyFill="1" applyBorder="1" applyAlignment="1">
      <alignment horizontal="left" vertical="top" wrapText="1"/>
    </xf>
    <xf numFmtId="0" fontId="26" fillId="14" borderId="23" xfId="0" applyFont="1" applyFill="1" applyBorder="1" applyAlignment="1">
      <alignment horizontal="left" vertical="top" wrapText="1"/>
    </xf>
    <xf numFmtId="0" fontId="5" fillId="0" borderId="0" xfId="0" applyFont="1" applyAlignment="1">
      <alignment horizontal="left" vertical="top" wrapText="1"/>
    </xf>
    <xf numFmtId="0" fontId="36" fillId="0" borderId="0" xfId="0" applyFont="1" applyAlignment="1">
      <alignment horizontal="left" vertical="top" wrapText="1"/>
    </xf>
    <xf numFmtId="0" fontId="26" fillId="14" borderId="21" xfId="0" applyFont="1" applyFill="1" applyBorder="1" applyAlignment="1">
      <alignment horizontal="left" wrapText="1"/>
    </xf>
    <xf numFmtId="0" fontId="26" fillId="14" borderId="22" xfId="0" applyFont="1" applyFill="1" applyBorder="1" applyAlignment="1">
      <alignment horizontal="left" wrapText="1"/>
    </xf>
    <xf numFmtId="0" fontId="26" fillId="14" borderId="23" xfId="0" applyFont="1" applyFill="1" applyBorder="1" applyAlignment="1">
      <alignment horizontal="left" wrapText="1"/>
    </xf>
    <xf numFmtId="0" fontId="3" fillId="0" borderId="1" xfId="0" applyFont="1" applyBorder="1" applyAlignment="1" applyProtection="1">
      <alignment horizontal="left" wrapText="1"/>
      <protection locked="0"/>
    </xf>
    <xf numFmtId="0" fontId="5" fillId="0" borderId="0" xfId="0" applyFont="1" applyBorder="1" applyAlignment="1">
      <alignment horizontal="left" vertical="top" wrapText="1"/>
    </xf>
    <xf numFmtId="0" fontId="5" fillId="0" borderId="0" xfId="0" applyFont="1" applyAlignment="1">
      <alignment horizontal="left" wrapText="1"/>
    </xf>
    <xf numFmtId="0" fontId="36" fillId="0" borderId="0" xfId="0" applyFont="1" applyAlignment="1">
      <alignment vertical="top" wrapText="1"/>
    </xf>
    <xf numFmtId="0" fontId="45" fillId="14" borderId="0" xfId="0" applyFont="1" applyFill="1" applyAlignment="1">
      <alignment horizontal="center" vertical="top" wrapText="1"/>
    </xf>
    <xf numFmtId="0" fontId="30" fillId="9" borderId="0" xfId="0" applyFont="1" applyFill="1" applyAlignment="1">
      <alignment horizontal="center" vertical="center" wrapText="1"/>
    </xf>
    <xf numFmtId="0" fontId="2" fillId="0" borderId="0" xfId="0" applyFont="1" applyAlignment="1">
      <alignment horizontal="center"/>
    </xf>
    <xf numFmtId="0" fontId="49" fillId="9" borderId="0" xfId="0" applyFont="1" applyFill="1" applyAlignment="1">
      <alignment horizontal="center" vertical="top" wrapText="1"/>
    </xf>
    <xf numFmtId="0" fontId="37" fillId="14" borderId="0" xfId="0" applyFont="1" applyFill="1" applyAlignment="1">
      <alignment horizontal="center" vertical="top" wrapText="1"/>
    </xf>
    <xf numFmtId="0" fontId="3" fillId="0" borderId="0" xfId="0" applyFont="1" applyAlignment="1">
      <alignment horizontal="right"/>
    </xf>
    <xf numFmtId="0" fontId="9" fillId="0" borderId="8" xfId="0" applyFont="1" applyBorder="1" applyAlignment="1">
      <alignment vertical="top" wrapText="1"/>
    </xf>
    <xf numFmtId="0" fontId="17" fillId="0" borderId="8" xfId="0" applyFont="1" applyBorder="1" applyAlignment="1">
      <alignment vertical="top" wrapText="1"/>
    </xf>
    <xf numFmtId="0" fontId="9" fillId="0" borderId="1" xfId="0" applyFont="1" applyBorder="1" applyAlignment="1">
      <alignment vertical="top" wrapText="1"/>
    </xf>
    <xf numFmtId="0" fontId="17" fillId="0" borderId="1" xfId="0" applyFont="1" applyBorder="1" applyAlignment="1">
      <alignmen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62" fillId="0" borderId="0" xfId="0" applyFont="1" applyFill="1" applyAlignment="1">
      <alignment horizontal="right"/>
    </xf>
    <xf numFmtId="0" fontId="62" fillId="0" borderId="32" xfId="0" applyFont="1" applyFill="1" applyBorder="1" applyAlignment="1">
      <alignment horizontal="right"/>
    </xf>
    <xf numFmtId="0" fontId="67" fillId="9" borderId="0" xfId="2" applyFont="1" applyFill="1" applyAlignment="1" applyProtection="1">
      <alignment horizontal="center" vertical="top" wrapText="1"/>
    </xf>
    <xf numFmtId="0" fontId="63" fillId="21" borderId="0" xfId="0" applyFont="1" applyFill="1" applyAlignment="1">
      <alignment horizontal="center" vertical="center"/>
    </xf>
    <xf numFmtId="0" fontId="53" fillId="0" borderId="0" xfId="0" applyFont="1" applyAlignment="1">
      <alignment horizontal="left" vertical="center" wrapText="1"/>
    </xf>
    <xf numFmtId="0" fontId="44" fillId="0" borderId="38" xfId="0" applyFont="1" applyBorder="1" applyAlignment="1">
      <alignment horizontal="left" vertical="top" wrapText="1"/>
    </xf>
    <xf numFmtId="0" fontId="44" fillId="0" borderId="39" xfId="0" applyFont="1" applyBorder="1" applyAlignment="1">
      <alignment horizontal="left" vertical="top" wrapText="1"/>
    </xf>
    <xf numFmtId="0" fontId="44" fillId="0" borderId="40" xfId="0" applyFont="1" applyBorder="1" applyAlignment="1">
      <alignment horizontal="left" vertical="top" wrapText="1"/>
    </xf>
    <xf numFmtId="0" fontId="44" fillId="0" borderId="41" xfId="0" applyFont="1" applyBorder="1" applyAlignment="1">
      <alignment horizontal="left" vertical="top" wrapText="1"/>
    </xf>
    <xf numFmtId="0" fontId="44" fillId="0" borderId="42" xfId="0" applyFont="1" applyBorder="1" applyAlignment="1">
      <alignment horizontal="left" vertical="top" wrapText="1"/>
    </xf>
    <xf numFmtId="0" fontId="44" fillId="0" borderId="33" xfId="0" applyFont="1" applyBorder="1" applyAlignment="1">
      <alignment horizontal="left" vertical="top" wrapText="1"/>
    </xf>
    <xf numFmtId="0" fontId="3" fillId="0" borderId="0" xfId="0" applyFont="1" applyAlignment="1">
      <alignment horizontal="left" vertical="top" wrapText="1"/>
    </xf>
    <xf numFmtId="0" fontId="48" fillId="0" borderId="0" xfId="0" applyFont="1" applyAlignment="1">
      <alignment horizontal="left" vertical="center" wrapText="1"/>
    </xf>
    <xf numFmtId="0" fontId="47" fillId="0" borderId="0" xfId="0" applyFont="1" applyAlignment="1">
      <alignment horizontal="right" vertical="top" wrapText="1"/>
    </xf>
    <xf numFmtId="0" fontId="48" fillId="0" borderId="0" xfId="0" applyFont="1" applyAlignment="1">
      <alignment horizontal="right" vertical="center" wrapText="1"/>
    </xf>
    <xf numFmtId="0" fontId="48" fillId="0" borderId="0" xfId="0" applyFont="1" applyAlignment="1">
      <alignment horizontal="right" vertical="top" wrapText="1"/>
    </xf>
    <xf numFmtId="0" fontId="42" fillId="14" borderId="0" xfId="0" applyFont="1" applyFill="1" applyAlignment="1">
      <alignment horizontal="left" vertical="top" wrapText="1"/>
    </xf>
    <xf numFmtId="0" fontId="42" fillId="14" borderId="33" xfId="0" applyFont="1" applyFill="1" applyBorder="1" applyAlignment="1">
      <alignment horizontal="center" vertical="top" wrapText="1"/>
    </xf>
    <xf numFmtId="0" fontId="65" fillId="0" borderId="46" xfId="0" applyFont="1" applyBorder="1" applyAlignment="1">
      <alignment horizontal="center" vertical="top" wrapText="1"/>
    </xf>
    <xf numFmtId="0" fontId="65" fillId="0" borderId="47" xfId="0" applyFont="1" applyBorder="1" applyAlignment="1">
      <alignment horizontal="center" vertical="top" wrapText="1"/>
    </xf>
    <xf numFmtId="0" fontId="65" fillId="0" borderId="48" xfId="0" applyFont="1" applyBorder="1" applyAlignment="1">
      <alignment horizontal="center" vertical="top" wrapText="1"/>
    </xf>
    <xf numFmtId="0" fontId="65" fillId="0" borderId="49" xfId="0" applyFont="1" applyBorder="1" applyAlignment="1">
      <alignment horizontal="center" vertical="top" wrapText="1"/>
    </xf>
    <xf numFmtId="0" fontId="65" fillId="0" borderId="50" xfId="0" applyFont="1" applyBorder="1" applyAlignment="1">
      <alignment horizontal="center" vertical="top" wrapText="1"/>
    </xf>
    <xf numFmtId="0" fontId="65" fillId="0" borderId="51" xfId="0" applyFont="1" applyBorder="1" applyAlignment="1">
      <alignment horizontal="center" vertical="top" wrapText="1"/>
    </xf>
    <xf numFmtId="0" fontId="65" fillId="0" borderId="52" xfId="0" applyFont="1" applyBorder="1" applyAlignment="1">
      <alignment horizontal="center" vertical="top" wrapText="1"/>
    </xf>
    <xf numFmtId="0" fontId="65" fillId="0" borderId="0" xfId="0" applyFont="1" applyBorder="1" applyAlignment="1">
      <alignment horizontal="center" vertical="top" wrapText="1"/>
    </xf>
    <xf numFmtId="0" fontId="65" fillId="0" borderId="53" xfId="0" applyFont="1" applyBorder="1" applyAlignment="1">
      <alignment horizontal="center" vertical="top" wrapText="1"/>
    </xf>
    <xf numFmtId="0" fontId="65" fillId="0" borderId="54" xfId="0" applyFont="1" applyBorder="1" applyAlignment="1">
      <alignment horizontal="center" vertical="top" wrapText="1"/>
    </xf>
    <xf numFmtId="0" fontId="65" fillId="0" borderId="55" xfId="0" applyFont="1" applyBorder="1" applyAlignment="1">
      <alignment horizontal="center" vertical="top" wrapText="1"/>
    </xf>
    <xf numFmtId="0" fontId="65" fillId="0" borderId="56" xfId="0" applyFont="1" applyBorder="1" applyAlignment="1">
      <alignment horizontal="center" vertical="top" wrapText="1"/>
    </xf>
    <xf numFmtId="0" fontId="43" fillId="15" borderId="33" xfId="0" applyFont="1" applyFill="1" applyBorder="1" applyAlignment="1">
      <alignment horizontal="center" vertical="top" wrapText="1"/>
    </xf>
    <xf numFmtId="0" fontId="42" fillId="14" borderId="34" xfId="0" applyFont="1" applyFill="1" applyBorder="1" applyAlignment="1">
      <alignment horizontal="center" vertical="top" wrapText="1"/>
    </xf>
    <xf numFmtId="0" fontId="42" fillId="14" borderId="0" xfId="0" applyFont="1" applyFill="1" applyBorder="1" applyAlignment="1">
      <alignment horizontal="center" vertical="top" wrapText="1"/>
    </xf>
    <xf numFmtId="0" fontId="43" fillId="15" borderId="43" xfId="0" applyFont="1" applyFill="1" applyBorder="1" applyAlignment="1">
      <alignment horizontal="center" vertical="top" wrapText="1"/>
    </xf>
    <xf numFmtId="0" fontId="43" fillId="15" borderId="44" xfId="0" applyFont="1" applyFill="1" applyBorder="1" applyAlignment="1">
      <alignment horizontal="center" vertical="top" wrapText="1"/>
    </xf>
    <xf numFmtId="0" fontId="43" fillId="15" borderId="45" xfId="0" applyFont="1" applyFill="1" applyBorder="1" applyAlignment="1">
      <alignment horizontal="center" vertical="top" wrapText="1"/>
    </xf>
    <xf numFmtId="0" fontId="6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0" fillId="0" borderId="0" xfId="2" applyFont="1" applyAlignment="1" applyProtection="1">
      <alignment horizontal="left" vertical="center" wrapText="1"/>
    </xf>
    <xf numFmtId="0" fontId="39" fillId="0" borderId="0" xfId="0" applyFont="1" applyAlignment="1">
      <alignment horizontal="left" vertical="center" wrapText="1"/>
    </xf>
    <xf numFmtId="0" fontId="43" fillId="0" borderId="0" xfId="0" applyFont="1" applyAlignment="1">
      <alignment horizontal="left" vertical="top" wrapText="1"/>
    </xf>
    <xf numFmtId="0" fontId="3" fillId="0" borderId="0" xfId="0" applyFont="1" applyFill="1" applyAlignment="1">
      <alignment vertical="top" wrapText="1"/>
    </xf>
    <xf numFmtId="0" fontId="44" fillId="0" borderId="0" xfId="0" applyFont="1" applyBorder="1" applyAlignment="1">
      <alignment horizontal="left" vertical="top" wrapText="1"/>
    </xf>
  </cellXfs>
  <cellStyles count="3">
    <cellStyle name="Good" xfId="1" builtinId="26"/>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bsga.org/"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190500</xdr:colOff>
      <xdr:row>0</xdr:row>
      <xdr:rowOff>28575</xdr:rowOff>
    </xdr:from>
    <xdr:to>
      <xdr:col>5</xdr:col>
      <xdr:colOff>504825</xdr:colOff>
      <xdr:row>6</xdr:row>
      <xdr:rowOff>95250</xdr:rowOff>
    </xdr:to>
    <xdr:pic>
      <xdr:nvPicPr>
        <xdr:cNvPr id="4208" name="Picture 1">
          <a:hlinkClick xmlns:r="http://schemas.openxmlformats.org/officeDocument/2006/relationships" r:id="rId1"/>
          <a:extLst>
            <a:ext uri="{FF2B5EF4-FFF2-40B4-BE49-F238E27FC236}">
              <a16:creationId xmlns="" xmlns:a16="http://schemas.microsoft.com/office/drawing/2014/main" id="{00000000-0008-0000-0400-000070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28575"/>
          <a:ext cx="4514850" cy="1266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FFCC">
            <a:alpha val="89999"/>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nettc.org.uk/product/regional-schools-2017-2018/" TargetMode="External"/><Relationship Id="rId4" Type="http://schemas.openxmlformats.org/officeDocument/2006/relationships/hyperlink" Target="http://www.nettc.org.uk/product/regional-schools-2017-2018/" TargetMode="External"/><Relationship Id="rId5" Type="http://schemas.openxmlformats.org/officeDocument/2006/relationships/hyperlink" Target="http://www.nettc.org.uk/product/regional-schools-2017-2018/" TargetMode="External"/><Relationship Id="rId6" Type="http://schemas.openxmlformats.org/officeDocument/2006/relationships/hyperlink" Target="http://www.nettc.org.uk/product/regional-schools-2017-2018/" TargetMode="External"/><Relationship Id="rId7" Type="http://schemas.openxmlformats.org/officeDocument/2006/relationships/printerSettings" Target="../printerSettings/printerSettings2.bin"/><Relationship Id="rId1" Type="http://schemas.openxmlformats.org/officeDocument/2006/relationships/hyperlink" Target="http://www.nettc.org.uk/product/regional-schools-2017-2018/" TargetMode="External"/><Relationship Id="rId2" Type="http://schemas.openxmlformats.org/officeDocument/2006/relationships/hyperlink" Target="http://www.nettc.org.uk/product/regional-schools-2017-2018/"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bsga.org/affiliation/" TargetMode="External"/><Relationship Id="rId2"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bsga.org/" TargetMode="External"/><Relationship Id="rId2" Type="http://schemas.openxmlformats.org/officeDocument/2006/relationships/printerSettings" Target="../printerSettings/printerSettings4.bin"/><Relationship Id="rId3"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V182"/>
  <sheetViews>
    <sheetView workbookViewId="0">
      <selection activeCell="C12" sqref="C12"/>
    </sheetView>
  </sheetViews>
  <sheetFormatPr baseColWidth="10" defaultColWidth="9.1640625" defaultRowHeight="13" x14ac:dyDescent="0.15"/>
  <cols>
    <col min="1" max="1" width="3.83203125" style="10" bestFit="1" customWidth="1"/>
    <col min="2" max="2" width="8" style="247" customWidth="1"/>
    <col min="3" max="3" width="25" style="3" customWidth="1"/>
    <col min="4" max="4" width="24.5" style="3" customWidth="1"/>
    <col min="5" max="5" width="15.5" style="10" customWidth="1"/>
    <col min="6" max="6" width="6.5" style="10" customWidth="1"/>
    <col min="7" max="7" width="21.33203125" style="3" customWidth="1"/>
    <col min="8" max="8" width="8.1640625" style="5" customWidth="1"/>
    <col min="9" max="9" width="7.6640625" style="10" customWidth="1"/>
    <col min="10" max="10" width="58.1640625" style="28" customWidth="1"/>
    <col min="11" max="11" width="10.5" style="130" customWidth="1"/>
    <col min="12" max="12" width="7" style="130" customWidth="1"/>
    <col min="13" max="13" width="11.6640625" style="130" customWidth="1"/>
    <col min="14" max="14" width="11.1640625" style="30" customWidth="1"/>
    <col min="15" max="15" width="12.1640625" style="31" customWidth="1"/>
    <col min="16" max="21" width="9.1640625" style="3"/>
    <col min="22" max="22" width="18.5" style="3" customWidth="1"/>
    <col min="23" max="16384" width="9.1640625" style="3"/>
  </cols>
  <sheetData>
    <row r="1" spans="1:22" ht="19" thickBot="1" x14ac:dyDescent="0.2">
      <c r="B1" s="256"/>
      <c r="C1" s="124" t="s">
        <v>43</v>
      </c>
      <c r="H1" s="315" t="s">
        <v>213</v>
      </c>
      <c r="I1" s="315"/>
    </row>
    <row r="2" spans="1:22" ht="25" thickTop="1" thickBot="1" x14ac:dyDescent="0.3">
      <c r="A2" s="323" t="s">
        <v>198</v>
      </c>
      <c r="B2" s="323"/>
      <c r="C2" s="323"/>
      <c r="D2" s="323"/>
      <c r="E2" s="323"/>
      <c r="F2" s="323"/>
      <c r="G2" s="323"/>
      <c r="H2" s="323"/>
      <c r="I2" s="323"/>
      <c r="J2" s="23"/>
    </row>
    <row r="3" spans="1:22" ht="23.25" customHeight="1" thickTop="1" thickBot="1" x14ac:dyDescent="0.2">
      <c r="A3" s="258">
        <f>IF(C5="",2,1+MATCH(C5,Schools!A2:A142,0))</f>
        <v>2</v>
      </c>
      <c r="B3" s="238"/>
      <c r="C3" s="321" t="s">
        <v>199</v>
      </c>
      <c r="D3" s="322"/>
      <c r="E3" s="322"/>
      <c r="F3" s="322"/>
      <c r="G3" s="322"/>
      <c r="H3" s="322"/>
      <c r="I3" s="239">
        <v>2017</v>
      </c>
      <c r="J3" s="135"/>
    </row>
    <row r="4" spans="1:22" ht="16.5" customHeight="1" thickTop="1" thickBot="1" x14ac:dyDescent="0.2">
      <c r="A4" s="302" t="s">
        <v>87</v>
      </c>
      <c r="B4" s="303"/>
      <c r="C4" s="316" t="s">
        <v>65</v>
      </c>
      <c r="D4" s="317"/>
      <c r="E4" s="302" t="s">
        <v>86</v>
      </c>
      <c r="F4" s="303"/>
      <c r="G4" s="318" t="s">
        <v>216</v>
      </c>
      <c r="H4" s="319"/>
      <c r="I4" s="320"/>
      <c r="J4" s="24"/>
    </row>
    <row r="5" spans="1:22" ht="16.5" customHeight="1" thickBot="1" x14ac:dyDescent="0.2">
      <c r="A5" s="298" t="s">
        <v>88</v>
      </c>
      <c r="B5" s="299"/>
      <c r="C5" s="327" t="s">
        <v>36</v>
      </c>
      <c r="D5" s="328"/>
      <c r="E5" s="298" t="s">
        <v>6</v>
      </c>
      <c r="F5" s="299"/>
      <c r="G5" s="324" t="s">
        <v>217</v>
      </c>
      <c r="H5" s="325"/>
      <c r="I5" s="326"/>
      <c r="J5" s="24"/>
      <c r="L5" s="131"/>
      <c r="M5" s="131"/>
    </row>
    <row r="6" spans="1:22" ht="16.5" customHeight="1" thickBot="1" x14ac:dyDescent="0.2">
      <c r="A6" s="298" t="s">
        <v>89</v>
      </c>
      <c r="B6" s="299"/>
      <c r="C6" s="283"/>
      <c r="D6" s="304"/>
      <c r="E6" s="298" t="s">
        <v>85</v>
      </c>
      <c r="F6" s="299"/>
      <c r="G6" s="305"/>
      <c r="H6" s="306"/>
      <c r="I6" s="307"/>
      <c r="J6" s="25"/>
    </row>
    <row r="7" spans="1:22" ht="30" customHeight="1" thickBot="1" x14ac:dyDescent="0.2">
      <c r="A7" s="300" t="s">
        <v>90</v>
      </c>
      <c r="B7" s="301"/>
      <c r="C7" s="308"/>
      <c r="D7" s="309"/>
      <c r="E7" s="298" t="s">
        <v>84</v>
      </c>
      <c r="F7" s="299"/>
      <c r="G7" s="305"/>
      <c r="H7" s="306"/>
      <c r="I7" s="307"/>
      <c r="J7" s="25"/>
      <c r="N7" s="87"/>
    </row>
    <row r="8" spans="1:22" ht="18.75" customHeight="1" thickBot="1" x14ac:dyDescent="0.2">
      <c r="A8" s="302"/>
      <c r="B8" s="303"/>
      <c r="C8" s="310"/>
      <c r="D8" s="311"/>
      <c r="E8" s="300" t="s">
        <v>137</v>
      </c>
      <c r="F8" s="301"/>
      <c r="G8" s="312"/>
      <c r="H8" s="313"/>
      <c r="I8" s="314"/>
      <c r="J8" s="25"/>
      <c r="V8" s="222" t="s">
        <v>151</v>
      </c>
    </row>
    <row r="9" spans="1:22" ht="16.5" customHeight="1" thickBot="1" x14ac:dyDescent="0.2">
      <c r="A9" s="298" t="s">
        <v>91</v>
      </c>
      <c r="B9" s="299"/>
      <c r="C9" s="283"/>
      <c r="D9" s="284"/>
      <c r="E9" s="285" t="s">
        <v>136</v>
      </c>
      <c r="F9" s="286"/>
      <c r="G9" s="287"/>
      <c r="H9" s="288"/>
      <c r="I9" s="289"/>
      <c r="J9" s="25"/>
      <c r="V9" s="222" t="s">
        <v>152</v>
      </c>
    </row>
    <row r="10" spans="1:22" ht="17" thickBot="1" x14ac:dyDescent="0.2">
      <c r="A10" s="32"/>
      <c r="B10" s="257"/>
      <c r="C10" s="6"/>
      <c r="D10" s="4"/>
      <c r="E10" s="32"/>
      <c r="F10" s="29"/>
      <c r="G10" s="8"/>
      <c r="H10" s="70"/>
      <c r="I10" s="29"/>
      <c r="J10" s="26"/>
      <c r="K10" s="280" t="s">
        <v>78</v>
      </c>
      <c r="L10" s="280"/>
      <c r="M10" s="280"/>
      <c r="N10" s="91"/>
      <c r="O10" s="91"/>
      <c r="V10" s="222" t="s">
        <v>153</v>
      </c>
    </row>
    <row r="11" spans="1:22" ht="16.5" customHeight="1" thickBot="1" x14ac:dyDescent="0.2">
      <c r="A11" s="240" t="s">
        <v>56</v>
      </c>
      <c r="B11" s="241"/>
      <c r="C11" s="242" t="s">
        <v>2</v>
      </c>
      <c r="D11" s="243" t="s">
        <v>9</v>
      </c>
      <c r="E11" s="244" t="s">
        <v>3</v>
      </c>
      <c r="F11" s="245" t="s">
        <v>31</v>
      </c>
      <c r="G11" s="245" t="s">
        <v>30</v>
      </c>
      <c r="H11" s="245" t="s">
        <v>32</v>
      </c>
      <c r="I11" s="246" t="s">
        <v>4</v>
      </c>
      <c r="J11" s="245" t="s">
        <v>156</v>
      </c>
      <c r="K11" s="136" t="s">
        <v>76</v>
      </c>
      <c r="L11" s="136" t="s">
        <v>71</v>
      </c>
      <c r="M11" s="137" t="s">
        <v>61</v>
      </c>
      <c r="N11" s="85"/>
      <c r="O11" s="86"/>
      <c r="V11" s="222" t="s">
        <v>183</v>
      </c>
    </row>
    <row r="12" spans="1:22" ht="18" customHeight="1" thickBot="1" x14ac:dyDescent="0.2">
      <c r="A12" s="33">
        <v>1</v>
      </c>
      <c r="B12" s="248"/>
      <c r="C12" s="71"/>
      <c r="D12" s="76"/>
      <c r="E12" s="73"/>
      <c r="F12" s="74"/>
      <c r="G12" s="75"/>
      <c r="H12" s="134" t="str">
        <f ca="1">IF(INDIRECT("K"&amp;ROW())="",  "",  IF(INDIRECT("G"&amp;ROW())="", INDIRECT("Lists!K"&amp; INDIRECT("K"&amp;ROW())), HLOOKUP(INDIRECT("G"&amp;ROW()),GradeAges, INDIRECT("K"&amp; ROW()),FALSE)))</f>
        <v/>
      </c>
      <c r="I12" s="223"/>
      <c r="J12" s="259"/>
      <c r="K12" s="132" t="str">
        <f ca="1">IF(INDIRECT("E"&amp;ROW())="","",IF(MONTH(INDIRECT("E"&amp;ROW()))&lt;9,(1+$I$3-YEAR(INDIRECT("E"&amp;ROW()))),($I$3-YEAR(INDIRECT("E"&amp;ROW())))))</f>
        <v/>
      </c>
      <c r="L12" s="132" t="str">
        <f ca="1">IF(INDIRECT("K"&amp; ROW())="","",INDIRECT("Lists!J"&amp; INDIRECT("K"&amp; ROW())))</f>
        <v/>
      </c>
      <c r="M12" s="138" t="str">
        <f ca="1">IF(INDIRECT("K"&amp; ROW())="","",INDIRECT("Lists!K"&amp; INDIRECT("K"&amp; ROW())))</f>
        <v/>
      </c>
      <c r="O12" s="88"/>
      <c r="V12" s="222" t="s">
        <v>184</v>
      </c>
    </row>
    <row r="13" spans="1:22" ht="18.75" customHeight="1" thickBot="1" x14ac:dyDescent="0.2">
      <c r="A13" s="33">
        <v>2</v>
      </c>
      <c r="B13" s="248"/>
      <c r="C13" s="71"/>
      <c r="D13" s="76"/>
      <c r="E13" s="73"/>
      <c r="F13" s="74"/>
      <c r="G13" s="75"/>
      <c r="H13" s="134" t="str">
        <f ca="1">IF(INDIRECT("K"&amp;ROW())="",  "",  IF(INDIRECT("G"&amp;ROW())="", INDIRECT("Lists!K"&amp; INDIRECT("K"&amp;ROW())), HLOOKUP(INDIRECT("G"&amp;ROW()),GradeAges, INDIRECT("K"&amp; ROW()),FALSE)))</f>
        <v/>
      </c>
      <c r="I13" s="223"/>
      <c r="J13" s="259"/>
      <c r="K13" s="132" t="str">
        <f t="shared" ref="K13:K51" ca="1" si="0">IF(INDIRECT("E"&amp;ROW())="","",IF(MONTH(INDIRECT("E"&amp;ROW()))&lt;9,(1+$I$3-YEAR(INDIRECT("E"&amp;ROW()))),($I$3-YEAR(INDIRECT("E"&amp;ROW())))))</f>
        <v/>
      </c>
      <c r="L13" s="132" t="str">
        <f t="shared" ref="L13:L51" ca="1" si="1">IF(INDIRECT("K"&amp; ROW())="","",INDIRECT("Lists!J"&amp; INDIRECT("K"&amp; ROW())))</f>
        <v/>
      </c>
      <c r="M13" s="138" t="str">
        <f t="shared" ref="M13:M51" ca="1" si="2">IF(INDIRECT("K"&amp; ROW())="","",INDIRECT("Lists!K"&amp; INDIRECT("K"&amp; ROW())))</f>
        <v/>
      </c>
      <c r="O13" s="88"/>
      <c r="V13" s="222" t="s">
        <v>154</v>
      </c>
    </row>
    <row r="14" spans="1:22" ht="17" thickBot="1" x14ac:dyDescent="0.2">
      <c r="A14" s="34">
        <v>3</v>
      </c>
      <c r="B14" s="249"/>
      <c r="C14" s="71"/>
      <c r="D14" s="77"/>
      <c r="E14" s="73"/>
      <c r="F14" s="74"/>
      <c r="G14" s="75"/>
      <c r="H14" s="134" t="str">
        <f ca="1">IF(INDIRECT("K"&amp;ROW())="",  "",  IF(INDIRECT("G"&amp;ROW())="", INDIRECT("Lists!K"&amp; INDIRECT("K"&amp;ROW())), HLOOKUP(INDIRECT("G"&amp;ROW()),GradeAges, INDIRECT("K"&amp; ROW()),FALSE)))</f>
        <v/>
      </c>
      <c r="I14" s="224"/>
      <c r="J14" s="259"/>
      <c r="K14" s="132" t="str">
        <f t="shared" ca="1" si="0"/>
        <v/>
      </c>
      <c r="L14" s="132" t="str">
        <f t="shared" ca="1" si="1"/>
        <v/>
      </c>
      <c r="M14" s="138" t="str">
        <f t="shared" ca="1" si="2"/>
        <v/>
      </c>
      <c r="O14" s="88"/>
    </row>
    <row r="15" spans="1:22" ht="16.5" customHeight="1" thickBot="1" x14ac:dyDescent="0.2">
      <c r="A15" s="290" t="s">
        <v>60</v>
      </c>
      <c r="B15" s="291"/>
      <c r="C15" s="278"/>
      <c r="D15" s="279"/>
      <c r="E15" s="141" t="s">
        <v>38</v>
      </c>
      <c r="F15" s="273"/>
      <c r="G15" s="274"/>
      <c r="H15" s="277" t="s">
        <v>17</v>
      </c>
      <c r="I15" s="273"/>
      <c r="J15" s="260"/>
      <c r="K15" s="132"/>
      <c r="L15" s="132"/>
      <c r="M15" s="138"/>
      <c r="N15" s="87"/>
      <c r="O15" s="88"/>
    </row>
    <row r="16" spans="1:22" ht="16.5" customHeight="1" thickBot="1" x14ac:dyDescent="0.2">
      <c r="A16" s="292" t="str">
        <f>IF(H15="All Day","","2nd Official:" )</f>
        <v/>
      </c>
      <c r="B16" s="295"/>
      <c r="C16" s="281"/>
      <c r="D16" s="282"/>
      <c r="E16" s="141" t="str">
        <f>IF(H15="All Day","","Job:" )</f>
        <v/>
      </c>
      <c r="F16" s="273"/>
      <c r="G16" s="274"/>
      <c r="H16" s="271" t="str">
        <f>IF(H15="All Day","",IF(H15="Morning","Afternoon","Morning"))</f>
        <v/>
      </c>
      <c r="I16" s="272"/>
      <c r="J16" s="261"/>
      <c r="K16" s="132"/>
      <c r="L16" s="132"/>
      <c r="M16" s="138"/>
      <c r="N16" s="87"/>
      <c r="O16" s="88"/>
    </row>
    <row r="17" spans="1:15" ht="17" thickBot="1" x14ac:dyDescent="0.2">
      <c r="A17" s="22">
        <v>4</v>
      </c>
      <c r="B17" s="250"/>
      <c r="C17" s="71"/>
      <c r="D17" s="72"/>
      <c r="E17" s="73"/>
      <c r="F17" s="74"/>
      <c r="G17" s="75"/>
      <c r="H17" s="134" t="str">
        <f ca="1">IF(INDIRECT("K"&amp;ROW())="",  "",  IF(INDIRECT("G"&amp;ROW())="", INDIRECT("Lists!K"&amp; INDIRECT("K"&amp;ROW())), HLOOKUP(INDIRECT("G"&amp;ROW()),GradeAges, INDIRECT("K"&amp; ROW()),FALSE)))</f>
        <v/>
      </c>
      <c r="I17" s="225"/>
      <c r="J17" s="260"/>
      <c r="K17" s="132" t="str">
        <f t="shared" ca="1" si="0"/>
        <v/>
      </c>
      <c r="L17" s="132" t="str">
        <f t="shared" ca="1" si="1"/>
        <v/>
      </c>
      <c r="M17" s="138" t="str">
        <f t="shared" ca="1" si="2"/>
        <v/>
      </c>
      <c r="O17" s="88"/>
    </row>
    <row r="18" spans="1:15" ht="17" thickBot="1" x14ac:dyDescent="0.2">
      <c r="A18" s="33">
        <v>5</v>
      </c>
      <c r="B18" s="248"/>
      <c r="C18" s="71"/>
      <c r="D18" s="76"/>
      <c r="E18" s="73"/>
      <c r="F18" s="74"/>
      <c r="G18" s="75"/>
      <c r="H18" s="134" t="str">
        <f ca="1">IF(INDIRECT("K"&amp;ROW())="",  "",  IF(INDIRECT("G"&amp;ROW())="", INDIRECT("Lists!K"&amp; INDIRECT("K"&amp;ROW())), HLOOKUP(INDIRECT("G"&amp;ROW()),GradeAges, INDIRECT("K"&amp; ROW()),FALSE)))</f>
        <v/>
      </c>
      <c r="I18" s="225"/>
      <c r="J18" s="260"/>
      <c r="K18" s="132" t="str">
        <f t="shared" ca="1" si="0"/>
        <v/>
      </c>
      <c r="L18" s="132" t="str">
        <f t="shared" ca="1" si="1"/>
        <v/>
      </c>
      <c r="M18" s="138" t="str">
        <f t="shared" ca="1" si="2"/>
        <v/>
      </c>
      <c r="O18" s="88"/>
    </row>
    <row r="19" spans="1:15" ht="17" thickBot="1" x14ac:dyDescent="0.2">
      <c r="A19" s="33">
        <v>6</v>
      </c>
      <c r="B19" s="248"/>
      <c r="C19" s="71"/>
      <c r="D19" s="72"/>
      <c r="E19" s="73"/>
      <c r="F19" s="74"/>
      <c r="G19" s="75"/>
      <c r="H19" s="134" t="str">
        <f ca="1">IF(INDIRECT("K"&amp;ROW())="",  "",  IF(INDIRECT("G"&amp;ROW())="", INDIRECT("Lists!K"&amp; INDIRECT("K"&amp;ROW())), HLOOKUP(INDIRECT("G"&amp;ROW()),GradeAges, INDIRECT("K"&amp; ROW()),FALSE)))</f>
        <v/>
      </c>
      <c r="I19" s="225"/>
      <c r="J19" s="260"/>
      <c r="K19" s="132" t="str">
        <f t="shared" ca="1" si="0"/>
        <v/>
      </c>
      <c r="L19" s="132" t="str">
        <f t="shared" ca="1" si="1"/>
        <v/>
      </c>
      <c r="M19" s="138" t="str">
        <f t="shared" ca="1" si="2"/>
        <v/>
      </c>
      <c r="O19" s="88"/>
    </row>
    <row r="20" spans="1:15" ht="16.5" customHeight="1" thickBot="1" x14ac:dyDescent="0.2">
      <c r="A20" s="290" t="s">
        <v>59</v>
      </c>
      <c r="B20" s="294"/>
      <c r="C20" s="278"/>
      <c r="D20" s="279"/>
      <c r="E20" s="141" t="s">
        <v>39</v>
      </c>
      <c r="F20" s="273"/>
      <c r="G20" s="274"/>
      <c r="H20" s="275" t="s">
        <v>17</v>
      </c>
      <c r="I20" s="276"/>
      <c r="J20" s="260"/>
      <c r="K20" s="132"/>
      <c r="L20" s="132"/>
      <c r="M20" s="138"/>
      <c r="N20" s="89"/>
      <c r="O20" s="90"/>
    </row>
    <row r="21" spans="1:15" ht="16.5" customHeight="1" thickBot="1" x14ac:dyDescent="0.2">
      <c r="A21" s="292" t="str">
        <f>IF(H20="All Day","","2nd Judge:" )</f>
        <v/>
      </c>
      <c r="B21" s="293"/>
      <c r="C21" s="281"/>
      <c r="D21" s="282"/>
      <c r="E21" s="141" t="str">
        <f>IF(H20="All Day","","Level:" )</f>
        <v/>
      </c>
      <c r="F21" s="273"/>
      <c r="G21" s="274"/>
      <c r="H21" s="271" t="str">
        <f>IF(H20="All Day","",IF(H20="Morning","Afternoon","Morning"))</f>
        <v/>
      </c>
      <c r="I21" s="272"/>
      <c r="J21" s="261"/>
      <c r="K21" s="132"/>
      <c r="L21" s="132"/>
      <c r="M21" s="138"/>
      <c r="N21" s="89"/>
      <c r="O21" s="90"/>
    </row>
    <row r="22" spans="1:15" ht="17" thickBot="1" x14ac:dyDescent="0.2">
      <c r="A22" s="33">
        <v>7</v>
      </c>
      <c r="B22" s="248"/>
      <c r="C22" s="71"/>
      <c r="D22" s="76"/>
      <c r="E22" s="73"/>
      <c r="F22" s="128"/>
      <c r="G22" s="129"/>
      <c r="H22" s="134" t="str">
        <f ca="1">IF(INDIRECT("K"&amp;ROW())="",  "",  IF(INDIRECT("G"&amp;ROW())="", INDIRECT("Lists!K"&amp; INDIRECT("K"&amp;ROW())), HLOOKUP(INDIRECT("G"&amp;ROW()),GradeAges, INDIRECT("K"&amp; ROW()),FALSE)))</f>
        <v/>
      </c>
      <c r="I22" s="226"/>
      <c r="J22" s="260"/>
      <c r="K22" s="132" t="str">
        <f t="shared" ca="1" si="0"/>
        <v/>
      </c>
      <c r="L22" s="132" t="str">
        <f t="shared" ca="1" si="1"/>
        <v/>
      </c>
      <c r="M22" s="138" t="str">
        <f t="shared" ca="1" si="2"/>
        <v/>
      </c>
      <c r="O22" s="88"/>
    </row>
    <row r="23" spans="1:15" ht="17" thickBot="1" x14ac:dyDescent="0.2">
      <c r="A23" s="33">
        <v>8</v>
      </c>
      <c r="B23" s="248"/>
      <c r="C23" s="71"/>
      <c r="D23" s="77"/>
      <c r="E23" s="73"/>
      <c r="F23" s="74"/>
      <c r="G23" s="75"/>
      <c r="H23" s="134" t="str">
        <f ca="1">IF(INDIRECT("K"&amp;ROW())="",  "",  IF(INDIRECT("G"&amp;ROW())="", INDIRECT("Lists!K"&amp; INDIRECT("K"&amp;ROW())), HLOOKUP(INDIRECT("G"&amp;ROW()),GradeAges, INDIRECT("K"&amp; ROW()),FALSE)))</f>
        <v/>
      </c>
      <c r="I23" s="225"/>
      <c r="J23" s="260"/>
      <c r="K23" s="132" t="str">
        <f t="shared" ca="1" si="0"/>
        <v/>
      </c>
      <c r="L23" s="132" t="str">
        <f t="shared" ca="1" si="1"/>
        <v/>
      </c>
      <c r="M23" s="138" t="str">
        <f t="shared" ca="1" si="2"/>
        <v/>
      </c>
      <c r="O23" s="88"/>
    </row>
    <row r="24" spans="1:15" ht="17" thickBot="1" x14ac:dyDescent="0.2">
      <c r="A24" s="34">
        <v>9</v>
      </c>
      <c r="B24" s="249"/>
      <c r="C24" s="71"/>
      <c r="D24" s="72"/>
      <c r="E24" s="73"/>
      <c r="F24" s="74"/>
      <c r="G24" s="75"/>
      <c r="H24" s="134" t="str">
        <f ca="1">IF(INDIRECT("K"&amp;ROW())="",  "",  IF(INDIRECT("G"&amp;ROW())="", INDIRECT("Lists!K"&amp; INDIRECT("K"&amp;ROW())), HLOOKUP(INDIRECT("G"&amp;ROW()),GradeAges, INDIRECT("K"&amp; ROW()),FALSE)))</f>
        <v/>
      </c>
      <c r="I24" s="225"/>
      <c r="J24" s="260"/>
      <c r="K24" s="132" t="str">
        <f t="shared" ca="1" si="0"/>
        <v/>
      </c>
      <c r="L24" s="132" t="str">
        <f t="shared" ca="1" si="1"/>
        <v/>
      </c>
      <c r="M24" s="138" t="str">
        <f t="shared" ca="1" si="2"/>
        <v/>
      </c>
      <c r="O24" s="88"/>
    </row>
    <row r="25" spans="1:15" ht="17" thickBot="1" x14ac:dyDescent="0.2">
      <c r="A25" s="22">
        <v>10</v>
      </c>
      <c r="B25" s="250"/>
      <c r="C25" s="71"/>
      <c r="D25" s="76"/>
      <c r="E25" s="127"/>
      <c r="F25" s="74"/>
      <c r="G25" s="75"/>
      <c r="H25" s="134" t="str">
        <f ca="1">IF(INDIRECT("K"&amp;ROW())="",  "",  IF(INDIRECT("G"&amp;ROW())="", INDIRECT("Lists!K"&amp; INDIRECT("K"&amp;ROW())), HLOOKUP(INDIRECT("G"&amp;ROW()),GradeAges, INDIRECT("K"&amp; ROW()),FALSE)))</f>
        <v/>
      </c>
      <c r="I25" s="225"/>
      <c r="J25" s="260"/>
      <c r="K25" s="132" t="str">
        <f t="shared" ca="1" si="0"/>
        <v/>
      </c>
      <c r="L25" s="132" t="str">
        <f t="shared" ca="1" si="1"/>
        <v/>
      </c>
      <c r="M25" s="138" t="str">
        <f t="shared" ca="1" si="2"/>
        <v/>
      </c>
      <c r="O25" s="88"/>
    </row>
    <row r="26" spans="1:15" ht="16.5" customHeight="1" thickBot="1" x14ac:dyDescent="0.2">
      <c r="A26" s="290" t="s">
        <v>59</v>
      </c>
      <c r="B26" s="294"/>
      <c r="C26" s="278"/>
      <c r="D26" s="279"/>
      <c r="E26" s="141" t="s">
        <v>39</v>
      </c>
      <c r="F26" s="273"/>
      <c r="G26" s="274"/>
      <c r="H26" s="275" t="s">
        <v>17</v>
      </c>
      <c r="I26" s="276"/>
      <c r="J26" s="260"/>
      <c r="K26" s="132"/>
      <c r="L26" s="132"/>
      <c r="M26" s="138"/>
      <c r="N26" s="89"/>
      <c r="O26" s="90"/>
    </row>
    <row r="27" spans="1:15" ht="16.5" customHeight="1" thickBot="1" x14ac:dyDescent="0.2">
      <c r="A27" s="292" t="str">
        <f>IF(H26="All Day","","2nd Judge:" )</f>
        <v/>
      </c>
      <c r="B27" s="293"/>
      <c r="C27" s="281"/>
      <c r="D27" s="282"/>
      <c r="E27" s="141" t="str">
        <f>IF(H26="All Day","","Level:" )</f>
        <v/>
      </c>
      <c r="F27" s="273"/>
      <c r="G27" s="274"/>
      <c r="H27" s="271" t="str">
        <f>IF(H26="All Day","",IF(H26="Morning","Afternoon","Morning"))</f>
        <v/>
      </c>
      <c r="I27" s="272"/>
      <c r="J27" s="261"/>
      <c r="K27" s="132"/>
      <c r="L27" s="132"/>
      <c r="M27" s="138"/>
      <c r="N27" s="89"/>
      <c r="O27" s="90"/>
    </row>
    <row r="28" spans="1:15" ht="17" thickBot="1" x14ac:dyDescent="0.2">
      <c r="A28" s="33">
        <v>11</v>
      </c>
      <c r="B28" s="248"/>
      <c r="C28" s="71"/>
      <c r="D28" s="72"/>
      <c r="E28" s="73"/>
      <c r="F28" s="74"/>
      <c r="G28" s="75"/>
      <c r="H28" s="134" t="str">
        <f ca="1">IF(INDIRECT("K"&amp;ROW())="",  "",  IF(INDIRECT("G"&amp;ROW())="", INDIRECT("Lists!K"&amp; INDIRECT("K"&amp;ROW())), HLOOKUP(INDIRECT("G"&amp;ROW()),GradeAges, INDIRECT("K"&amp; ROW()),FALSE)))</f>
        <v/>
      </c>
      <c r="I28" s="225"/>
      <c r="J28" s="260"/>
      <c r="K28" s="132" t="str">
        <f t="shared" ca="1" si="0"/>
        <v/>
      </c>
      <c r="L28" s="132" t="str">
        <f t="shared" ca="1" si="1"/>
        <v/>
      </c>
      <c r="M28" s="138" t="str">
        <f t="shared" ca="1" si="2"/>
        <v/>
      </c>
      <c r="O28" s="88"/>
    </row>
    <row r="29" spans="1:15" ht="17" thickBot="1" x14ac:dyDescent="0.2">
      <c r="A29" s="33">
        <v>12</v>
      </c>
      <c r="B29" s="251"/>
      <c r="C29" s="71"/>
      <c r="D29" s="76"/>
      <c r="E29" s="73"/>
      <c r="F29" s="74"/>
      <c r="G29" s="75"/>
      <c r="H29" s="134" t="str">
        <f ca="1">IF(INDIRECT("K"&amp;ROW())="",  "",  IF(INDIRECT("G"&amp;ROW())="", INDIRECT("Lists!K"&amp; INDIRECT("K"&amp;ROW())), HLOOKUP(INDIRECT("G"&amp;ROW()),GradeAges, INDIRECT("K"&amp; ROW()),FALSE)))</f>
        <v/>
      </c>
      <c r="I29" s="225"/>
      <c r="J29" s="260"/>
      <c r="K29" s="132" t="str">
        <f t="shared" ca="1" si="0"/>
        <v/>
      </c>
      <c r="L29" s="132" t="str">
        <f t="shared" ca="1" si="1"/>
        <v/>
      </c>
      <c r="M29" s="138" t="str">
        <f t="shared" ca="1" si="2"/>
        <v/>
      </c>
      <c r="O29" s="88"/>
    </row>
    <row r="30" spans="1:15" ht="17" thickBot="1" x14ac:dyDescent="0.2">
      <c r="A30" s="33">
        <v>13</v>
      </c>
      <c r="B30" s="252"/>
      <c r="C30" s="71"/>
      <c r="D30" s="77"/>
      <c r="E30" s="73"/>
      <c r="F30" s="74"/>
      <c r="G30" s="75"/>
      <c r="H30" s="134" t="str">
        <f ca="1">IF(INDIRECT("K"&amp;ROW())="",  "",  IF(INDIRECT("G"&amp;ROW())="", INDIRECT("Lists!K"&amp; INDIRECT("K"&amp;ROW())), HLOOKUP(INDIRECT("G"&amp;ROW()),GradeAges, INDIRECT("K"&amp; ROW()),FALSE)))</f>
        <v/>
      </c>
      <c r="I30" s="225"/>
      <c r="J30" s="260"/>
      <c r="K30" s="132" t="str">
        <f t="shared" ca="1" si="0"/>
        <v/>
      </c>
      <c r="L30" s="132" t="str">
        <f t="shared" ca="1" si="1"/>
        <v/>
      </c>
      <c r="M30" s="138" t="str">
        <f t="shared" ca="1" si="2"/>
        <v/>
      </c>
      <c r="N30" s="87"/>
      <c r="O30" s="88"/>
    </row>
    <row r="31" spans="1:15" ht="17" thickBot="1" x14ac:dyDescent="0.2">
      <c r="A31" s="33">
        <v>14</v>
      </c>
      <c r="B31" s="251"/>
      <c r="C31" s="71"/>
      <c r="D31" s="72"/>
      <c r="E31" s="73"/>
      <c r="F31" s="74"/>
      <c r="G31" s="75"/>
      <c r="H31" s="134" t="str">
        <f ca="1">IF(INDIRECT("K"&amp;ROW())="",  "",  IF(INDIRECT("G"&amp;ROW())="", INDIRECT("Lists!K"&amp; INDIRECT("K"&amp;ROW())), HLOOKUP(INDIRECT("G"&amp;ROW()),GradeAges, INDIRECT("K"&amp; ROW()),FALSE)))</f>
        <v/>
      </c>
      <c r="I31" s="225"/>
      <c r="J31" s="260"/>
      <c r="K31" s="132" t="str">
        <f t="shared" ca="1" si="0"/>
        <v/>
      </c>
      <c r="L31" s="132" t="str">
        <f t="shared" ca="1" si="1"/>
        <v/>
      </c>
      <c r="M31" s="138" t="str">
        <f t="shared" ca="1" si="2"/>
        <v/>
      </c>
      <c r="N31" s="87"/>
      <c r="O31" s="88"/>
    </row>
    <row r="32" spans="1:15" ht="17" thickBot="1" x14ac:dyDescent="0.2">
      <c r="A32" s="33">
        <v>15</v>
      </c>
      <c r="B32" s="252"/>
      <c r="C32" s="71"/>
      <c r="D32" s="76"/>
      <c r="E32" s="73"/>
      <c r="F32" s="74"/>
      <c r="G32" s="75"/>
      <c r="H32" s="134" t="str">
        <f ca="1">IF(INDIRECT("K"&amp;ROW())="",  "",  IF(INDIRECT("G"&amp;ROW())="", INDIRECT("Lists!K"&amp; INDIRECT("K"&amp;ROW())), HLOOKUP(INDIRECT("G"&amp;ROW()),GradeAges, INDIRECT("K"&amp; ROW()),FALSE)))</f>
        <v/>
      </c>
      <c r="I32" s="225"/>
      <c r="J32" s="260"/>
      <c r="K32" s="132" t="str">
        <f t="shared" ca="1" si="0"/>
        <v/>
      </c>
      <c r="L32" s="132" t="str">
        <f t="shared" ca="1" si="1"/>
        <v/>
      </c>
      <c r="M32" s="138" t="str">
        <f t="shared" ca="1" si="2"/>
        <v/>
      </c>
      <c r="N32" s="87"/>
      <c r="O32" s="88"/>
    </row>
    <row r="33" spans="1:15" ht="16.5" customHeight="1" thickBot="1" x14ac:dyDescent="0.2">
      <c r="A33" s="290" t="s">
        <v>60</v>
      </c>
      <c r="B33" s="291"/>
      <c r="C33" s="278"/>
      <c r="D33" s="279"/>
      <c r="E33" s="141" t="s">
        <v>38</v>
      </c>
      <c r="F33" s="273"/>
      <c r="G33" s="274"/>
      <c r="H33" s="277" t="s">
        <v>17</v>
      </c>
      <c r="I33" s="273"/>
      <c r="J33" s="260"/>
      <c r="K33" s="132"/>
      <c r="L33" s="132"/>
      <c r="M33" s="138"/>
      <c r="N33" s="87"/>
      <c r="O33" s="88"/>
    </row>
    <row r="34" spans="1:15" ht="16.5" customHeight="1" thickBot="1" x14ac:dyDescent="0.2">
      <c r="A34" s="292" t="str">
        <f>IF(H33="All Day","","2nd Official:" )</f>
        <v/>
      </c>
      <c r="B34" s="295"/>
      <c r="C34" s="281"/>
      <c r="D34" s="282"/>
      <c r="E34" s="141" t="str">
        <f>IF(H33="All Day","","Job:" )</f>
        <v/>
      </c>
      <c r="F34" s="273"/>
      <c r="G34" s="274"/>
      <c r="H34" s="271" t="str">
        <f>IF(H33="All Day","",IF(H33="Morning","Afternoon","Morning"))</f>
        <v/>
      </c>
      <c r="I34" s="272"/>
      <c r="J34" s="261"/>
      <c r="K34" s="132"/>
      <c r="L34" s="132"/>
      <c r="M34" s="138"/>
      <c r="N34" s="87"/>
      <c r="O34" s="88"/>
    </row>
    <row r="35" spans="1:15" ht="17" thickBot="1" x14ac:dyDescent="0.2">
      <c r="A35" s="33">
        <v>16</v>
      </c>
      <c r="B35" s="252"/>
      <c r="C35" s="71"/>
      <c r="D35" s="72"/>
      <c r="E35" s="73"/>
      <c r="F35" s="74"/>
      <c r="G35" s="75"/>
      <c r="H35" s="134" t="str">
        <f t="shared" ref="H35:H54" ca="1" si="3">IF(INDIRECT("K"&amp;ROW())="",  "",  IF(INDIRECT("G"&amp;ROW())="", INDIRECT("Lists!K"&amp; INDIRECT("K"&amp;ROW())), HLOOKUP(INDIRECT("G"&amp;ROW()),GradeAges, INDIRECT("K"&amp; ROW()),FALSE)))</f>
        <v/>
      </c>
      <c r="I35" s="225"/>
      <c r="J35" s="260"/>
      <c r="K35" s="132" t="str">
        <f t="shared" ca="1" si="0"/>
        <v/>
      </c>
      <c r="L35" s="132" t="str">
        <f t="shared" ca="1" si="1"/>
        <v/>
      </c>
      <c r="M35" s="138" t="str">
        <f t="shared" ca="1" si="2"/>
        <v/>
      </c>
      <c r="N35" s="87"/>
      <c r="O35" s="88"/>
    </row>
    <row r="36" spans="1:15" ht="17" thickBot="1" x14ac:dyDescent="0.2">
      <c r="A36" s="33">
        <v>17</v>
      </c>
      <c r="B36" s="252"/>
      <c r="C36" s="71"/>
      <c r="D36" s="76"/>
      <c r="E36" s="73"/>
      <c r="F36" s="74"/>
      <c r="G36" s="75"/>
      <c r="H36" s="134" t="str">
        <f t="shared" ca="1" si="3"/>
        <v/>
      </c>
      <c r="I36" s="225"/>
      <c r="J36" s="260"/>
      <c r="K36" s="132" t="str">
        <f t="shared" ca="1" si="0"/>
        <v/>
      </c>
      <c r="L36" s="132" t="str">
        <f t="shared" ca="1" si="1"/>
        <v/>
      </c>
      <c r="M36" s="138" t="str">
        <f t="shared" ca="1" si="2"/>
        <v/>
      </c>
      <c r="N36" s="87"/>
      <c r="O36" s="88"/>
    </row>
    <row r="37" spans="1:15" ht="17" thickBot="1" x14ac:dyDescent="0.2">
      <c r="A37" s="34">
        <v>18</v>
      </c>
      <c r="B37" s="253"/>
      <c r="C37" s="71"/>
      <c r="D37" s="77"/>
      <c r="E37" s="73"/>
      <c r="F37" s="74"/>
      <c r="G37" s="75"/>
      <c r="H37" s="134" t="str">
        <f t="shared" ca="1" si="3"/>
        <v/>
      </c>
      <c r="I37" s="225"/>
      <c r="J37" s="260"/>
      <c r="K37" s="132" t="str">
        <f t="shared" ca="1" si="0"/>
        <v/>
      </c>
      <c r="L37" s="132" t="str">
        <f t="shared" ca="1" si="1"/>
        <v/>
      </c>
      <c r="M37" s="138" t="str">
        <f t="shared" ca="1" si="2"/>
        <v/>
      </c>
      <c r="N37" s="87"/>
      <c r="O37" s="88"/>
    </row>
    <row r="38" spans="1:15" ht="17" thickBot="1" x14ac:dyDescent="0.2">
      <c r="A38" s="22">
        <v>19</v>
      </c>
      <c r="B38" s="251"/>
      <c r="C38" s="71"/>
      <c r="D38" s="72"/>
      <c r="E38" s="73"/>
      <c r="F38" s="74"/>
      <c r="G38" s="75"/>
      <c r="H38" s="134" t="str">
        <f t="shared" ca="1" si="3"/>
        <v/>
      </c>
      <c r="I38" s="225"/>
      <c r="J38" s="260"/>
      <c r="K38" s="132" t="str">
        <f t="shared" ca="1" si="0"/>
        <v/>
      </c>
      <c r="L38" s="132" t="str">
        <f t="shared" ca="1" si="1"/>
        <v/>
      </c>
      <c r="M38" s="138" t="str">
        <f t="shared" ca="1" si="2"/>
        <v/>
      </c>
      <c r="N38" s="87"/>
      <c r="O38" s="88"/>
    </row>
    <row r="39" spans="1:15" ht="17" thickBot="1" x14ac:dyDescent="0.2">
      <c r="A39" s="33">
        <v>20</v>
      </c>
      <c r="B39" s="252"/>
      <c r="C39" s="71"/>
      <c r="D39" s="76"/>
      <c r="E39" s="73"/>
      <c r="F39" s="74"/>
      <c r="G39" s="75"/>
      <c r="H39" s="134" t="str">
        <f t="shared" ca="1" si="3"/>
        <v/>
      </c>
      <c r="I39" s="225"/>
      <c r="J39" s="260"/>
      <c r="K39" s="132" t="str">
        <f t="shared" ca="1" si="0"/>
        <v/>
      </c>
      <c r="L39" s="132" t="str">
        <f t="shared" ca="1" si="1"/>
        <v/>
      </c>
      <c r="M39" s="138" t="str">
        <f t="shared" ca="1" si="2"/>
        <v/>
      </c>
      <c r="N39" s="87"/>
      <c r="O39" s="88"/>
    </row>
    <row r="40" spans="1:15" ht="17" thickBot="1" x14ac:dyDescent="0.2">
      <c r="A40" s="33">
        <v>21</v>
      </c>
      <c r="B40" s="251"/>
      <c r="C40" s="71"/>
      <c r="D40" s="72"/>
      <c r="E40" s="73"/>
      <c r="F40" s="74"/>
      <c r="G40" s="75"/>
      <c r="H40" s="134" t="str">
        <f t="shared" ca="1" si="3"/>
        <v/>
      </c>
      <c r="I40" s="225"/>
      <c r="J40" s="260"/>
      <c r="K40" s="132" t="str">
        <f t="shared" ca="1" si="0"/>
        <v/>
      </c>
      <c r="L40" s="132" t="str">
        <f t="shared" ca="1" si="1"/>
        <v/>
      </c>
      <c r="M40" s="138" t="str">
        <f t="shared" ca="1" si="2"/>
        <v/>
      </c>
      <c r="N40" s="87"/>
      <c r="O40" s="88"/>
    </row>
    <row r="41" spans="1:15" ht="17" thickBot="1" x14ac:dyDescent="0.2">
      <c r="A41" s="33">
        <v>22</v>
      </c>
      <c r="B41" s="252"/>
      <c r="C41" s="71"/>
      <c r="D41" s="76"/>
      <c r="E41" s="73"/>
      <c r="F41" s="74"/>
      <c r="G41" s="75"/>
      <c r="H41" s="134" t="str">
        <f t="shared" ca="1" si="3"/>
        <v/>
      </c>
      <c r="I41" s="225"/>
      <c r="J41" s="260"/>
      <c r="K41" s="132" t="str">
        <f t="shared" ca="1" si="0"/>
        <v/>
      </c>
      <c r="L41" s="132" t="str">
        <f t="shared" ca="1" si="1"/>
        <v/>
      </c>
      <c r="M41" s="138" t="str">
        <f t="shared" ca="1" si="2"/>
        <v/>
      </c>
      <c r="N41" s="87"/>
      <c r="O41" s="88"/>
    </row>
    <row r="42" spans="1:15" ht="17" thickBot="1" x14ac:dyDescent="0.2">
      <c r="A42" s="33">
        <v>23</v>
      </c>
      <c r="B42" s="252"/>
      <c r="C42" s="71"/>
      <c r="D42" s="77"/>
      <c r="E42" s="73"/>
      <c r="F42" s="74"/>
      <c r="G42" s="75"/>
      <c r="H42" s="134" t="str">
        <f t="shared" ca="1" si="3"/>
        <v/>
      </c>
      <c r="I42" s="225"/>
      <c r="J42" s="260"/>
      <c r="K42" s="132" t="str">
        <f t="shared" ca="1" si="0"/>
        <v/>
      </c>
      <c r="L42" s="132" t="str">
        <f t="shared" ca="1" si="1"/>
        <v/>
      </c>
      <c r="M42" s="138" t="str">
        <f t="shared" ca="1" si="2"/>
        <v/>
      </c>
      <c r="N42" s="87"/>
      <c r="O42" s="88"/>
    </row>
    <row r="43" spans="1:15" ht="17" thickBot="1" x14ac:dyDescent="0.2">
      <c r="A43" s="33">
        <v>24</v>
      </c>
      <c r="B43" s="252"/>
      <c r="C43" s="71"/>
      <c r="D43" s="72"/>
      <c r="E43" s="73"/>
      <c r="F43" s="74"/>
      <c r="G43" s="75"/>
      <c r="H43" s="134" t="str">
        <f t="shared" ca="1" si="3"/>
        <v/>
      </c>
      <c r="I43" s="225"/>
      <c r="J43" s="260"/>
      <c r="K43" s="132" t="str">
        <f t="shared" ca="1" si="0"/>
        <v/>
      </c>
      <c r="L43" s="132" t="str">
        <f t="shared" ca="1" si="1"/>
        <v/>
      </c>
      <c r="M43" s="138" t="str">
        <f t="shared" ca="1" si="2"/>
        <v/>
      </c>
      <c r="N43" s="87"/>
      <c r="O43" s="88"/>
    </row>
    <row r="44" spans="1:15" ht="17" thickBot="1" x14ac:dyDescent="0.2">
      <c r="A44" s="33">
        <v>25</v>
      </c>
      <c r="B44" s="252"/>
      <c r="C44" s="71"/>
      <c r="D44" s="76"/>
      <c r="E44" s="73"/>
      <c r="F44" s="74"/>
      <c r="G44" s="75"/>
      <c r="H44" s="134" t="str">
        <f t="shared" ca="1" si="3"/>
        <v/>
      </c>
      <c r="I44" s="225"/>
      <c r="J44" s="260"/>
      <c r="K44" s="132" t="str">
        <f t="shared" ca="1" si="0"/>
        <v/>
      </c>
      <c r="L44" s="132" t="str">
        <f t="shared" ca="1" si="1"/>
        <v/>
      </c>
      <c r="M44" s="138" t="str">
        <f t="shared" ca="1" si="2"/>
        <v/>
      </c>
      <c r="N44" s="87"/>
      <c r="O44" s="88"/>
    </row>
    <row r="45" spans="1:15" ht="17" thickBot="1" x14ac:dyDescent="0.2">
      <c r="A45" s="33">
        <v>26</v>
      </c>
      <c r="B45" s="252"/>
      <c r="C45" s="80"/>
      <c r="D45" s="76"/>
      <c r="E45" s="73"/>
      <c r="F45" s="74"/>
      <c r="G45" s="75"/>
      <c r="H45" s="134" t="str">
        <f t="shared" ca="1" si="3"/>
        <v/>
      </c>
      <c r="I45" s="225"/>
      <c r="J45" s="260"/>
      <c r="K45" s="132" t="str">
        <f t="shared" ca="1" si="0"/>
        <v/>
      </c>
      <c r="L45" s="132" t="str">
        <f t="shared" ca="1" si="1"/>
        <v/>
      </c>
      <c r="M45" s="138" t="str">
        <f t="shared" ca="1" si="2"/>
        <v/>
      </c>
      <c r="N45" s="87"/>
      <c r="O45" s="88"/>
    </row>
    <row r="46" spans="1:15" ht="17" thickBot="1" x14ac:dyDescent="0.2">
      <c r="A46" s="34">
        <v>27</v>
      </c>
      <c r="B46" s="253"/>
      <c r="C46" s="80"/>
      <c r="D46" s="79"/>
      <c r="E46" s="73"/>
      <c r="F46" s="74"/>
      <c r="G46" s="75"/>
      <c r="H46" s="134" t="str">
        <f t="shared" ca="1" si="3"/>
        <v/>
      </c>
      <c r="I46" s="225"/>
      <c r="J46" s="260"/>
      <c r="K46" s="132" t="str">
        <f t="shared" ca="1" si="0"/>
        <v/>
      </c>
      <c r="L46" s="132" t="str">
        <f t="shared" ca="1" si="1"/>
        <v/>
      </c>
      <c r="M46" s="138" t="str">
        <f t="shared" ca="1" si="2"/>
        <v/>
      </c>
      <c r="N46" s="87"/>
      <c r="O46" s="88"/>
    </row>
    <row r="47" spans="1:15" ht="17" thickBot="1" x14ac:dyDescent="0.2">
      <c r="A47" s="22">
        <v>28</v>
      </c>
      <c r="B47" s="251"/>
      <c r="C47" s="80"/>
      <c r="D47" s="72"/>
      <c r="E47" s="73"/>
      <c r="F47" s="74"/>
      <c r="G47" s="75"/>
      <c r="H47" s="134" t="str">
        <f t="shared" ca="1" si="3"/>
        <v/>
      </c>
      <c r="I47" s="225"/>
      <c r="J47" s="260"/>
      <c r="K47" s="132" t="str">
        <f t="shared" ca="1" si="0"/>
        <v/>
      </c>
      <c r="L47" s="132" t="str">
        <f t="shared" ca="1" si="1"/>
        <v/>
      </c>
      <c r="M47" s="138" t="str">
        <f t="shared" ca="1" si="2"/>
        <v/>
      </c>
      <c r="N47" s="87"/>
      <c r="O47" s="88"/>
    </row>
    <row r="48" spans="1:15" ht="17" thickBot="1" x14ac:dyDescent="0.2">
      <c r="A48" s="33">
        <v>29</v>
      </c>
      <c r="B48" s="251"/>
      <c r="C48" s="80"/>
      <c r="D48" s="76"/>
      <c r="E48" s="73"/>
      <c r="F48" s="74"/>
      <c r="G48" s="75"/>
      <c r="H48" s="134" t="str">
        <f t="shared" ca="1" si="3"/>
        <v/>
      </c>
      <c r="I48" s="225"/>
      <c r="J48" s="260"/>
      <c r="K48" s="132" t="str">
        <f t="shared" ca="1" si="0"/>
        <v/>
      </c>
      <c r="L48" s="132" t="str">
        <f t="shared" ca="1" si="1"/>
        <v/>
      </c>
      <c r="M48" s="138" t="str">
        <f t="shared" ca="1" si="2"/>
        <v/>
      </c>
      <c r="N48" s="87"/>
      <c r="O48" s="88"/>
    </row>
    <row r="49" spans="1:15" ht="17" thickBot="1" x14ac:dyDescent="0.2">
      <c r="A49" s="33">
        <f t="shared" ref="A49:A54" si="4">A48+1</f>
        <v>30</v>
      </c>
      <c r="B49" s="252"/>
      <c r="C49" s="80"/>
      <c r="D49" s="76"/>
      <c r="E49" s="73"/>
      <c r="F49" s="74"/>
      <c r="G49" s="75"/>
      <c r="H49" s="134" t="str">
        <f t="shared" ca="1" si="3"/>
        <v/>
      </c>
      <c r="I49" s="225"/>
      <c r="J49" s="260"/>
      <c r="K49" s="132" t="str">
        <f t="shared" ca="1" si="0"/>
        <v/>
      </c>
      <c r="L49" s="132" t="str">
        <f t="shared" ca="1" si="1"/>
        <v/>
      </c>
      <c r="M49" s="138" t="str">
        <f t="shared" ca="1" si="2"/>
        <v/>
      </c>
      <c r="N49" s="87"/>
      <c r="O49" s="88"/>
    </row>
    <row r="50" spans="1:15" ht="17" thickBot="1" x14ac:dyDescent="0.2">
      <c r="A50" s="33">
        <f t="shared" si="4"/>
        <v>31</v>
      </c>
      <c r="B50" s="252"/>
      <c r="C50" s="80"/>
      <c r="D50" s="76"/>
      <c r="E50" s="73"/>
      <c r="F50" s="74"/>
      <c r="G50" s="75"/>
      <c r="H50" s="134" t="str">
        <f t="shared" ca="1" si="3"/>
        <v/>
      </c>
      <c r="I50" s="225"/>
      <c r="J50" s="260"/>
      <c r="K50" s="132" t="str">
        <f t="shared" ca="1" si="0"/>
        <v/>
      </c>
      <c r="L50" s="132" t="str">
        <f t="shared" ca="1" si="1"/>
        <v/>
      </c>
      <c r="M50" s="138" t="str">
        <f t="shared" ca="1" si="2"/>
        <v/>
      </c>
      <c r="N50" s="87"/>
      <c r="O50" s="88"/>
    </row>
    <row r="51" spans="1:15" ht="17" thickBot="1" x14ac:dyDescent="0.2">
      <c r="A51" s="33">
        <f t="shared" si="4"/>
        <v>32</v>
      </c>
      <c r="B51" s="252"/>
      <c r="C51" s="80"/>
      <c r="D51" s="76"/>
      <c r="E51" s="73"/>
      <c r="F51" s="74"/>
      <c r="G51" s="75"/>
      <c r="H51" s="134" t="str">
        <f t="shared" ca="1" si="3"/>
        <v/>
      </c>
      <c r="I51" s="225"/>
      <c r="J51" s="260"/>
      <c r="K51" s="132" t="str">
        <f t="shared" ca="1" si="0"/>
        <v/>
      </c>
      <c r="L51" s="132" t="str">
        <f t="shared" ca="1" si="1"/>
        <v/>
      </c>
      <c r="M51" s="138" t="str">
        <f t="shared" ca="1" si="2"/>
        <v/>
      </c>
      <c r="N51" s="87"/>
      <c r="O51" s="88"/>
    </row>
    <row r="52" spans="1:15" ht="17" thickBot="1" x14ac:dyDescent="0.2">
      <c r="A52" s="33">
        <f t="shared" si="4"/>
        <v>33</v>
      </c>
      <c r="B52" s="252"/>
      <c r="C52" s="125"/>
      <c r="D52" s="76"/>
      <c r="E52" s="73"/>
      <c r="F52" s="78"/>
      <c r="G52" s="75"/>
      <c r="H52" s="134" t="str">
        <f t="shared" ca="1" si="3"/>
        <v/>
      </c>
      <c r="I52" s="225"/>
      <c r="J52" s="260"/>
      <c r="K52" s="132" t="str">
        <f t="shared" ref="K52:K77" ca="1" si="5">IF(INDIRECT("E"&amp;ROW())="","",IF(MONTH(INDIRECT("E"&amp;ROW()))&lt;9,(1+$I$3-YEAR(INDIRECT("E"&amp;ROW()))),($I$3-YEAR(INDIRECT("E"&amp;ROW())))))</f>
        <v/>
      </c>
      <c r="L52" s="132" t="str">
        <f t="shared" ref="L52:L77" ca="1" si="6">IF(INDIRECT("K"&amp; ROW())="","",INDIRECT("Lists!J"&amp; INDIRECT("K"&amp; ROW())))</f>
        <v/>
      </c>
      <c r="M52" s="138" t="str">
        <f t="shared" ref="M52:M77" ca="1" si="7">IF(INDIRECT("K"&amp; ROW())="","",INDIRECT("Lists!K"&amp; INDIRECT("K"&amp; ROW())))</f>
        <v/>
      </c>
      <c r="N52" s="87"/>
      <c r="O52" s="88"/>
    </row>
    <row r="53" spans="1:15" ht="17" thickBot="1" x14ac:dyDescent="0.2">
      <c r="A53" s="33">
        <f t="shared" si="4"/>
        <v>34</v>
      </c>
      <c r="B53" s="252"/>
      <c r="C53" s="80"/>
      <c r="D53" s="76"/>
      <c r="E53" s="73"/>
      <c r="F53" s="74"/>
      <c r="G53" s="75"/>
      <c r="H53" s="134" t="str">
        <f t="shared" ca="1" si="3"/>
        <v/>
      </c>
      <c r="I53" s="225"/>
      <c r="J53" s="260"/>
      <c r="K53" s="132" t="str">
        <f t="shared" ca="1" si="5"/>
        <v/>
      </c>
      <c r="L53" s="132" t="str">
        <f t="shared" ca="1" si="6"/>
        <v/>
      </c>
      <c r="M53" s="138" t="str">
        <f t="shared" ca="1" si="7"/>
        <v/>
      </c>
      <c r="N53" s="87"/>
      <c r="O53" s="88"/>
    </row>
    <row r="54" spans="1:15" ht="17" thickBot="1" x14ac:dyDescent="0.2">
      <c r="A54" s="33">
        <f t="shared" si="4"/>
        <v>35</v>
      </c>
      <c r="B54" s="252"/>
      <c r="C54" s="80"/>
      <c r="D54" s="76"/>
      <c r="E54" s="73"/>
      <c r="F54" s="74"/>
      <c r="G54" s="75"/>
      <c r="H54" s="134" t="str">
        <f t="shared" ca="1" si="3"/>
        <v/>
      </c>
      <c r="I54" s="225"/>
      <c r="J54" s="260"/>
      <c r="K54" s="132" t="str">
        <f t="shared" ca="1" si="5"/>
        <v/>
      </c>
      <c r="L54" s="132" t="str">
        <f t="shared" ca="1" si="6"/>
        <v/>
      </c>
      <c r="M54" s="138" t="str">
        <f t="shared" ca="1" si="7"/>
        <v/>
      </c>
      <c r="N54" s="87"/>
      <c r="O54" s="88"/>
    </row>
    <row r="55" spans="1:15" ht="16.5" customHeight="1" thickBot="1" x14ac:dyDescent="0.2">
      <c r="A55" s="290" t="s">
        <v>59</v>
      </c>
      <c r="B55" s="294"/>
      <c r="C55" s="278"/>
      <c r="D55" s="279"/>
      <c r="E55" s="141" t="s">
        <v>39</v>
      </c>
      <c r="F55" s="273"/>
      <c r="G55" s="274"/>
      <c r="H55" s="275" t="s">
        <v>17</v>
      </c>
      <c r="I55" s="276"/>
      <c r="J55" s="260"/>
      <c r="K55" s="132"/>
      <c r="L55" s="132"/>
      <c r="M55" s="138"/>
      <c r="N55" s="89"/>
      <c r="O55" s="90"/>
    </row>
    <row r="56" spans="1:15" ht="16.5" customHeight="1" thickBot="1" x14ac:dyDescent="0.2">
      <c r="A56" s="292" t="str">
        <f>IF(H55="All Day","","2nd Judge:" )</f>
        <v/>
      </c>
      <c r="B56" s="293"/>
      <c r="C56" s="281"/>
      <c r="D56" s="282"/>
      <c r="E56" s="141" t="str">
        <f>IF(H55="All Day","","Level:" )</f>
        <v/>
      </c>
      <c r="F56" s="273"/>
      <c r="G56" s="274"/>
      <c r="H56" s="271" t="str">
        <f>IF(H55="All Day","",IF(H55="Morning","Afternoon","Morning"))</f>
        <v/>
      </c>
      <c r="I56" s="272"/>
      <c r="J56" s="261"/>
      <c r="K56" s="132"/>
      <c r="L56" s="132"/>
      <c r="M56" s="138"/>
      <c r="N56" s="89"/>
      <c r="O56" s="90"/>
    </row>
    <row r="57" spans="1:15" ht="16.5" customHeight="1" thickBot="1" x14ac:dyDescent="0.2">
      <c r="A57" s="290" t="s">
        <v>59</v>
      </c>
      <c r="B57" s="294"/>
      <c r="C57" s="278"/>
      <c r="D57" s="279"/>
      <c r="E57" s="141" t="s">
        <v>39</v>
      </c>
      <c r="F57" s="273"/>
      <c r="G57" s="274"/>
      <c r="H57" s="275" t="s">
        <v>17</v>
      </c>
      <c r="I57" s="276"/>
      <c r="J57" s="260"/>
      <c r="K57" s="132"/>
      <c r="L57" s="132"/>
      <c r="M57" s="138"/>
      <c r="N57" s="89"/>
      <c r="O57" s="90"/>
    </row>
    <row r="58" spans="1:15" ht="16.5" customHeight="1" thickBot="1" x14ac:dyDescent="0.2">
      <c r="A58" s="292" t="str">
        <f>IF(H57="All Day","","2nd Judge:" )</f>
        <v/>
      </c>
      <c r="B58" s="293"/>
      <c r="C58" s="281"/>
      <c r="D58" s="282"/>
      <c r="E58" s="141" t="str">
        <f>IF(H57="All Day","","Level:" )</f>
        <v/>
      </c>
      <c r="F58" s="273"/>
      <c r="G58" s="274"/>
      <c r="H58" s="271" t="str">
        <f>IF(H57="All Day","",IF(H57="Morning","Afternoon","Morning"))</f>
        <v/>
      </c>
      <c r="I58" s="272"/>
      <c r="J58" s="261"/>
      <c r="K58" s="132"/>
      <c r="L58" s="132"/>
      <c r="M58" s="138"/>
      <c r="N58" s="89"/>
      <c r="O58" s="90"/>
    </row>
    <row r="59" spans="1:15" ht="16.5" customHeight="1" thickBot="1" x14ac:dyDescent="0.2">
      <c r="A59" s="290" t="s">
        <v>60</v>
      </c>
      <c r="B59" s="291"/>
      <c r="C59" s="278"/>
      <c r="D59" s="279"/>
      <c r="E59" s="141" t="s">
        <v>38</v>
      </c>
      <c r="F59" s="273"/>
      <c r="G59" s="274"/>
      <c r="H59" s="277" t="s">
        <v>17</v>
      </c>
      <c r="I59" s="273"/>
      <c r="J59" s="260"/>
      <c r="K59" s="132"/>
      <c r="L59" s="132"/>
      <c r="M59" s="138"/>
      <c r="N59" s="87"/>
      <c r="O59" s="88"/>
    </row>
    <row r="60" spans="1:15" ht="16.5" customHeight="1" thickBot="1" x14ac:dyDescent="0.2">
      <c r="A60" s="292" t="str">
        <f>IF(H59="All Day","","2nd Official:" )</f>
        <v/>
      </c>
      <c r="B60" s="295"/>
      <c r="C60" s="281"/>
      <c r="D60" s="282"/>
      <c r="E60" s="141" t="str">
        <f>IF(H59="All Day","","Job:" )</f>
        <v/>
      </c>
      <c r="F60" s="273"/>
      <c r="G60" s="274"/>
      <c r="H60" s="271" t="str">
        <f>IF(H59="All Day","",IF(H59="Morning","Afternoon","Morning"))</f>
        <v/>
      </c>
      <c r="I60" s="272"/>
      <c r="J60" s="261"/>
      <c r="K60" s="132"/>
      <c r="L60" s="132"/>
      <c r="M60" s="138"/>
      <c r="N60" s="87"/>
      <c r="O60" s="88"/>
    </row>
    <row r="61" spans="1:15" ht="16.5" customHeight="1" thickBot="1" x14ac:dyDescent="0.2">
      <c r="A61" s="290" t="s">
        <v>60</v>
      </c>
      <c r="B61" s="291"/>
      <c r="C61" s="296"/>
      <c r="D61" s="297"/>
      <c r="E61" s="141" t="s">
        <v>38</v>
      </c>
      <c r="F61" s="273"/>
      <c r="G61" s="274"/>
      <c r="H61" s="277" t="s">
        <v>17</v>
      </c>
      <c r="I61" s="273"/>
      <c r="J61" s="260"/>
      <c r="K61" s="132"/>
      <c r="L61" s="132"/>
      <c r="M61" s="138"/>
      <c r="N61" s="87"/>
      <c r="O61" s="88"/>
    </row>
    <row r="62" spans="1:15" ht="16.5" customHeight="1" thickBot="1" x14ac:dyDescent="0.2">
      <c r="A62" s="292" t="str">
        <f>IF(H61="All Day","","2nd Official:" )</f>
        <v/>
      </c>
      <c r="B62" s="293"/>
      <c r="C62" s="281"/>
      <c r="D62" s="282"/>
      <c r="E62" s="141" t="str">
        <f>IF(H61="All Day","","Job:" )</f>
        <v/>
      </c>
      <c r="F62" s="273"/>
      <c r="G62" s="274"/>
      <c r="H62" s="271" t="str">
        <f>IF(H61="All Day","",IF(H61="Morning","Afternoon","Morning"))</f>
        <v/>
      </c>
      <c r="I62" s="272"/>
      <c r="J62" s="261"/>
      <c r="K62" s="132"/>
      <c r="L62" s="132"/>
      <c r="M62" s="138"/>
      <c r="N62" s="87"/>
      <c r="O62" s="88"/>
    </row>
    <row r="63" spans="1:15" ht="17" thickBot="1" x14ac:dyDescent="0.2">
      <c r="A63" s="33">
        <f>A54+1</f>
        <v>36</v>
      </c>
      <c r="B63" s="252"/>
      <c r="C63" s="80"/>
      <c r="D63" s="76"/>
      <c r="E63" s="73"/>
      <c r="F63" s="74"/>
      <c r="G63" s="75"/>
      <c r="H63" s="134" t="str">
        <f t="shared" ref="H63:H77" ca="1" si="8">IF(INDIRECT("K"&amp;ROW())="",  "",  IF(INDIRECT("G"&amp;ROW())="", INDIRECT("Lists!K"&amp; INDIRECT("K"&amp;ROW())), HLOOKUP(INDIRECT("G"&amp;ROW()),GradeAges, INDIRECT("K"&amp; ROW()),FALSE)))</f>
        <v/>
      </c>
      <c r="I63" s="225"/>
      <c r="J63" s="260"/>
      <c r="K63" s="132" t="str">
        <f t="shared" ca="1" si="5"/>
        <v/>
      </c>
      <c r="L63" s="132" t="str">
        <f t="shared" ca="1" si="6"/>
        <v/>
      </c>
      <c r="M63" s="138" t="str">
        <f t="shared" ca="1" si="7"/>
        <v/>
      </c>
      <c r="N63" s="87"/>
      <c r="O63" s="88"/>
    </row>
    <row r="64" spans="1:15" ht="17" thickBot="1" x14ac:dyDescent="0.2">
      <c r="A64" s="33">
        <f>A63+1</f>
        <v>37</v>
      </c>
      <c r="B64" s="252"/>
      <c r="C64" s="80"/>
      <c r="D64" s="76"/>
      <c r="E64" s="73"/>
      <c r="F64" s="74"/>
      <c r="G64" s="75"/>
      <c r="H64" s="134" t="str">
        <f t="shared" ca="1" si="8"/>
        <v/>
      </c>
      <c r="I64" s="225"/>
      <c r="J64" s="260"/>
      <c r="K64" s="132" t="str">
        <f t="shared" ca="1" si="5"/>
        <v/>
      </c>
      <c r="L64" s="132" t="str">
        <f t="shared" ca="1" si="6"/>
        <v/>
      </c>
      <c r="M64" s="138" t="str">
        <f t="shared" ca="1" si="7"/>
        <v/>
      </c>
      <c r="N64" s="87"/>
      <c r="O64" s="88"/>
    </row>
    <row r="65" spans="1:15" ht="17" thickBot="1" x14ac:dyDescent="0.2">
      <c r="A65" s="33">
        <f>A64+1</f>
        <v>38</v>
      </c>
      <c r="B65" s="252"/>
      <c r="C65" s="80"/>
      <c r="D65" s="76"/>
      <c r="E65" s="73"/>
      <c r="F65" s="74"/>
      <c r="G65" s="75"/>
      <c r="H65" s="134" t="str">
        <f t="shared" ca="1" si="8"/>
        <v/>
      </c>
      <c r="I65" s="225"/>
      <c r="J65" s="260"/>
      <c r="K65" s="132" t="str">
        <f t="shared" ca="1" si="5"/>
        <v/>
      </c>
      <c r="L65" s="132" t="str">
        <f t="shared" ca="1" si="6"/>
        <v/>
      </c>
      <c r="M65" s="138" t="str">
        <f t="shared" ca="1" si="7"/>
        <v/>
      </c>
      <c r="N65" s="87"/>
      <c r="O65" s="88"/>
    </row>
    <row r="66" spans="1:15" ht="17" thickBot="1" x14ac:dyDescent="0.2">
      <c r="A66" s="33">
        <f>A65+1</f>
        <v>39</v>
      </c>
      <c r="B66" s="252"/>
      <c r="C66" s="80"/>
      <c r="D66" s="76"/>
      <c r="E66" s="73"/>
      <c r="F66" s="74"/>
      <c r="G66" s="75"/>
      <c r="H66" s="134" t="str">
        <f t="shared" ca="1" si="8"/>
        <v/>
      </c>
      <c r="I66" s="225"/>
      <c r="J66" s="260"/>
      <c r="K66" s="132" t="str">
        <f t="shared" ca="1" si="5"/>
        <v/>
      </c>
      <c r="L66" s="132" t="str">
        <f t="shared" ca="1" si="6"/>
        <v/>
      </c>
      <c r="M66" s="138" t="str">
        <f t="shared" ca="1" si="7"/>
        <v/>
      </c>
      <c r="N66" s="87"/>
      <c r="O66" s="88"/>
    </row>
    <row r="67" spans="1:15" ht="17" thickBot="1" x14ac:dyDescent="0.2">
      <c r="A67" s="33">
        <f>A66+1</f>
        <v>40</v>
      </c>
      <c r="B67" s="252"/>
      <c r="C67" s="80"/>
      <c r="D67" s="76"/>
      <c r="E67" s="73"/>
      <c r="F67" s="74"/>
      <c r="G67" s="75"/>
      <c r="H67" s="134" t="str">
        <f t="shared" ca="1" si="8"/>
        <v/>
      </c>
      <c r="I67" s="225"/>
      <c r="J67" s="260"/>
      <c r="K67" s="132" t="str">
        <f t="shared" ca="1" si="5"/>
        <v/>
      </c>
      <c r="L67" s="132" t="str">
        <f t="shared" ca="1" si="6"/>
        <v/>
      </c>
      <c r="M67" s="138" t="str">
        <f t="shared" ca="1" si="7"/>
        <v/>
      </c>
      <c r="N67" s="87"/>
      <c r="O67" s="88"/>
    </row>
    <row r="68" spans="1:15" ht="17" thickBot="1" x14ac:dyDescent="0.2">
      <c r="A68" s="33">
        <f t="shared" ref="A68:A77" si="9">A67+1</f>
        <v>41</v>
      </c>
      <c r="B68" s="252"/>
      <c r="C68" s="80"/>
      <c r="D68" s="76"/>
      <c r="E68" s="73"/>
      <c r="F68" s="74"/>
      <c r="G68" s="75"/>
      <c r="H68" s="134" t="str">
        <f t="shared" ca="1" si="8"/>
        <v/>
      </c>
      <c r="I68" s="225"/>
      <c r="J68" s="260"/>
      <c r="K68" s="132" t="str">
        <f t="shared" ca="1" si="5"/>
        <v/>
      </c>
      <c r="L68" s="132" t="str">
        <f t="shared" ca="1" si="6"/>
        <v/>
      </c>
      <c r="M68" s="138" t="str">
        <f t="shared" ca="1" si="7"/>
        <v/>
      </c>
      <c r="N68" s="87"/>
      <c r="O68" s="88"/>
    </row>
    <row r="69" spans="1:15" ht="17" thickBot="1" x14ac:dyDescent="0.2">
      <c r="A69" s="33">
        <f t="shared" si="9"/>
        <v>42</v>
      </c>
      <c r="B69" s="252"/>
      <c r="C69" s="80"/>
      <c r="D69" s="76"/>
      <c r="E69" s="73"/>
      <c r="F69" s="74"/>
      <c r="G69" s="75"/>
      <c r="H69" s="134" t="str">
        <f t="shared" ca="1" si="8"/>
        <v/>
      </c>
      <c r="I69" s="225"/>
      <c r="J69" s="260"/>
      <c r="K69" s="132" t="str">
        <f t="shared" ca="1" si="5"/>
        <v/>
      </c>
      <c r="L69" s="132" t="str">
        <f t="shared" ca="1" si="6"/>
        <v/>
      </c>
      <c r="M69" s="138" t="str">
        <f t="shared" ca="1" si="7"/>
        <v/>
      </c>
      <c r="N69" s="87"/>
      <c r="O69" s="88"/>
    </row>
    <row r="70" spans="1:15" ht="17" thickBot="1" x14ac:dyDescent="0.2">
      <c r="A70" s="33">
        <f t="shared" si="9"/>
        <v>43</v>
      </c>
      <c r="B70" s="252"/>
      <c r="C70" s="80"/>
      <c r="D70" s="76"/>
      <c r="E70" s="73"/>
      <c r="F70" s="74"/>
      <c r="G70" s="75"/>
      <c r="H70" s="134" t="str">
        <f t="shared" ca="1" si="8"/>
        <v/>
      </c>
      <c r="I70" s="225"/>
      <c r="J70" s="260"/>
      <c r="K70" s="132" t="str">
        <f t="shared" ca="1" si="5"/>
        <v/>
      </c>
      <c r="L70" s="132" t="str">
        <f t="shared" ca="1" si="6"/>
        <v/>
      </c>
      <c r="M70" s="138" t="str">
        <f t="shared" ca="1" si="7"/>
        <v/>
      </c>
      <c r="N70" s="87"/>
      <c r="O70" s="88"/>
    </row>
    <row r="71" spans="1:15" ht="17" thickBot="1" x14ac:dyDescent="0.2">
      <c r="A71" s="33">
        <f t="shared" si="9"/>
        <v>44</v>
      </c>
      <c r="B71" s="252"/>
      <c r="C71" s="80"/>
      <c r="D71" s="76"/>
      <c r="E71" s="73"/>
      <c r="F71" s="74"/>
      <c r="G71" s="75"/>
      <c r="H71" s="134" t="str">
        <f t="shared" ca="1" si="8"/>
        <v/>
      </c>
      <c r="I71" s="225"/>
      <c r="J71" s="260"/>
      <c r="K71" s="132" t="str">
        <f t="shared" ca="1" si="5"/>
        <v/>
      </c>
      <c r="L71" s="132" t="str">
        <f t="shared" ca="1" si="6"/>
        <v/>
      </c>
      <c r="M71" s="138" t="str">
        <f t="shared" ca="1" si="7"/>
        <v/>
      </c>
      <c r="N71" s="87"/>
      <c r="O71" s="88"/>
    </row>
    <row r="72" spans="1:15" ht="17" thickBot="1" x14ac:dyDescent="0.2">
      <c r="A72" s="33">
        <f t="shared" si="9"/>
        <v>45</v>
      </c>
      <c r="B72" s="252"/>
      <c r="C72" s="80"/>
      <c r="D72" s="76"/>
      <c r="E72" s="73"/>
      <c r="F72" s="74"/>
      <c r="G72" s="75"/>
      <c r="H72" s="134" t="str">
        <f t="shared" ca="1" si="8"/>
        <v/>
      </c>
      <c r="I72" s="225"/>
      <c r="J72" s="260"/>
      <c r="K72" s="132" t="str">
        <f t="shared" ca="1" si="5"/>
        <v/>
      </c>
      <c r="L72" s="132" t="str">
        <f t="shared" ca="1" si="6"/>
        <v/>
      </c>
      <c r="M72" s="138" t="str">
        <f t="shared" ca="1" si="7"/>
        <v/>
      </c>
      <c r="N72" s="87"/>
      <c r="O72" s="88"/>
    </row>
    <row r="73" spans="1:15" ht="17" thickBot="1" x14ac:dyDescent="0.2">
      <c r="A73" s="33">
        <f t="shared" si="9"/>
        <v>46</v>
      </c>
      <c r="B73" s="252"/>
      <c r="C73" s="80"/>
      <c r="D73" s="76"/>
      <c r="E73" s="73"/>
      <c r="F73" s="74"/>
      <c r="G73" s="75"/>
      <c r="H73" s="134" t="str">
        <f t="shared" ca="1" si="8"/>
        <v/>
      </c>
      <c r="I73" s="225"/>
      <c r="J73" s="260"/>
      <c r="K73" s="132" t="str">
        <f t="shared" ca="1" si="5"/>
        <v/>
      </c>
      <c r="L73" s="132" t="str">
        <f t="shared" ca="1" si="6"/>
        <v/>
      </c>
      <c r="M73" s="138" t="str">
        <f t="shared" ca="1" si="7"/>
        <v/>
      </c>
      <c r="N73" s="87"/>
      <c r="O73" s="88"/>
    </row>
    <row r="74" spans="1:15" ht="17" thickBot="1" x14ac:dyDescent="0.2">
      <c r="A74" s="33">
        <f t="shared" si="9"/>
        <v>47</v>
      </c>
      <c r="B74" s="252"/>
      <c r="C74" s="80"/>
      <c r="D74" s="76"/>
      <c r="E74" s="73"/>
      <c r="F74" s="74"/>
      <c r="G74" s="75"/>
      <c r="H74" s="134" t="str">
        <f t="shared" ca="1" si="8"/>
        <v/>
      </c>
      <c r="I74" s="225"/>
      <c r="J74" s="260"/>
      <c r="K74" s="132" t="str">
        <f t="shared" ca="1" si="5"/>
        <v/>
      </c>
      <c r="L74" s="132" t="str">
        <f t="shared" ca="1" si="6"/>
        <v/>
      </c>
      <c r="M74" s="138" t="str">
        <f t="shared" ca="1" si="7"/>
        <v/>
      </c>
      <c r="N74" s="87"/>
      <c r="O74" s="88"/>
    </row>
    <row r="75" spans="1:15" ht="17" thickBot="1" x14ac:dyDescent="0.2">
      <c r="A75" s="33">
        <f t="shared" si="9"/>
        <v>48</v>
      </c>
      <c r="B75" s="252"/>
      <c r="C75" s="80"/>
      <c r="D75" s="76"/>
      <c r="E75" s="73"/>
      <c r="F75" s="74"/>
      <c r="G75" s="75"/>
      <c r="H75" s="134" t="str">
        <f t="shared" ca="1" si="8"/>
        <v/>
      </c>
      <c r="I75" s="225"/>
      <c r="J75" s="260"/>
      <c r="K75" s="132" t="str">
        <f t="shared" ca="1" si="5"/>
        <v/>
      </c>
      <c r="L75" s="132" t="str">
        <f t="shared" ca="1" si="6"/>
        <v/>
      </c>
      <c r="M75" s="138" t="str">
        <f t="shared" ca="1" si="7"/>
        <v/>
      </c>
      <c r="N75" s="87"/>
      <c r="O75" s="88"/>
    </row>
    <row r="76" spans="1:15" ht="17" thickBot="1" x14ac:dyDescent="0.2">
      <c r="A76" s="33">
        <f t="shared" si="9"/>
        <v>49</v>
      </c>
      <c r="B76" s="252"/>
      <c r="C76" s="80"/>
      <c r="D76" s="76"/>
      <c r="E76" s="73"/>
      <c r="F76" s="74"/>
      <c r="G76" s="75"/>
      <c r="H76" s="134" t="str">
        <f t="shared" ca="1" si="8"/>
        <v/>
      </c>
      <c r="I76" s="225"/>
      <c r="J76" s="260"/>
      <c r="K76" s="132" t="str">
        <f t="shared" ca="1" si="5"/>
        <v/>
      </c>
      <c r="L76" s="132" t="str">
        <f t="shared" ca="1" si="6"/>
        <v/>
      </c>
      <c r="M76" s="138" t="str">
        <f t="shared" ca="1" si="7"/>
        <v/>
      </c>
      <c r="N76" s="87"/>
      <c r="O76" s="88"/>
    </row>
    <row r="77" spans="1:15" ht="17" thickBot="1" x14ac:dyDescent="0.2">
      <c r="A77" s="33">
        <f t="shared" si="9"/>
        <v>50</v>
      </c>
      <c r="B77" s="252"/>
      <c r="C77" s="80"/>
      <c r="D77" s="76"/>
      <c r="E77" s="73"/>
      <c r="F77" s="74"/>
      <c r="G77" s="75"/>
      <c r="H77" s="134" t="str">
        <f t="shared" ca="1" si="8"/>
        <v/>
      </c>
      <c r="I77" s="225"/>
      <c r="J77" s="260"/>
      <c r="K77" s="139" t="str">
        <f t="shared" ca="1" si="5"/>
        <v/>
      </c>
      <c r="L77" s="139" t="str">
        <f t="shared" ca="1" si="6"/>
        <v/>
      </c>
      <c r="M77" s="140" t="str">
        <f t="shared" ca="1" si="7"/>
        <v/>
      </c>
      <c r="N77" s="87"/>
      <c r="O77" s="88"/>
    </row>
    <row r="78" spans="1:15" s="118" customFormat="1" ht="16" x14ac:dyDescent="0.15">
      <c r="A78" s="110"/>
      <c r="B78" s="254"/>
      <c r="C78" s="111"/>
      <c r="D78" s="111"/>
      <c r="E78" s="112"/>
      <c r="F78" s="113"/>
      <c r="G78" s="114"/>
      <c r="H78" s="115"/>
      <c r="I78" s="113"/>
      <c r="J78" s="27"/>
      <c r="K78" s="132"/>
      <c r="L78" s="132"/>
      <c r="M78" s="132"/>
      <c r="N78" s="116"/>
      <c r="O78" s="117"/>
    </row>
    <row r="79" spans="1:15" s="118" customFormat="1" ht="16" x14ac:dyDescent="0.15">
      <c r="A79" s="110"/>
      <c r="B79" s="254"/>
      <c r="C79" s="111"/>
      <c r="D79" s="111"/>
      <c r="E79" s="112"/>
      <c r="F79" s="113"/>
      <c r="G79" s="114"/>
      <c r="H79" s="115"/>
      <c r="I79" s="113"/>
      <c r="J79" s="27"/>
      <c r="K79" s="132"/>
      <c r="L79" s="132"/>
      <c r="M79" s="132"/>
      <c r="N79" s="116"/>
      <c r="O79" s="117"/>
    </row>
    <row r="80" spans="1:15" s="118" customFormat="1" ht="16" x14ac:dyDescent="0.15">
      <c r="A80" s="110"/>
      <c r="B80" s="254"/>
      <c r="C80" s="111"/>
      <c r="D80" s="111"/>
      <c r="E80" s="112"/>
      <c r="F80" s="113"/>
      <c r="G80" s="114"/>
      <c r="H80" s="115"/>
      <c r="I80" s="113"/>
      <c r="J80" s="27"/>
      <c r="K80" s="132"/>
      <c r="L80" s="132"/>
      <c r="M80" s="132"/>
      <c r="N80" s="116"/>
      <c r="O80" s="117"/>
    </row>
    <row r="81" spans="1:15" s="118" customFormat="1" ht="16" x14ac:dyDescent="0.15">
      <c r="A81" s="110"/>
      <c r="B81" s="254"/>
      <c r="C81" s="111"/>
      <c r="D81" s="111"/>
      <c r="E81" s="112"/>
      <c r="F81" s="113"/>
      <c r="G81" s="114"/>
      <c r="H81" s="115"/>
      <c r="I81" s="113"/>
      <c r="J81" s="27"/>
      <c r="K81" s="132"/>
      <c r="L81" s="132"/>
      <c r="M81" s="132"/>
      <c r="N81" s="116"/>
      <c r="O81" s="117"/>
    </row>
    <row r="82" spans="1:15" s="118" customFormat="1" ht="16" x14ac:dyDescent="0.15">
      <c r="A82" s="110"/>
      <c r="B82" s="254"/>
      <c r="C82" s="111"/>
      <c r="D82" s="111"/>
      <c r="E82" s="112"/>
      <c r="F82" s="113"/>
      <c r="G82" s="114"/>
      <c r="H82" s="115"/>
      <c r="I82" s="113"/>
      <c r="J82" s="27"/>
      <c r="K82" s="132"/>
      <c r="L82" s="132"/>
      <c r="M82" s="132"/>
      <c r="N82" s="116"/>
      <c r="O82" s="117"/>
    </row>
    <row r="83" spans="1:15" s="118" customFormat="1" ht="16" x14ac:dyDescent="0.15">
      <c r="A83" s="110"/>
      <c r="B83" s="254"/>
      <c r="C83" s="111"/>
      <c r="D83" s="111"/>
      <c r="E83" s="112"/>
      <c r="F83" s="113"/>
      <c r="G83" s="114"/>
      <c r="H83" s="115"/>
      <c r="I83" s="113"/>
      <c r="J83" s="27"/>
      <c r="K83" s="132"/>
      <c r="L83" s="132"/>
      <c r="M83" s="132"/>
      <c r="N83" s="116"/>
      <c r="O83" s="117"/>
    </row>
    <row r="84" spans="1:15" s="118" customFormat="1" ht="16" x14ac:dyDescent="0.15">
      <c r="A84" s="110"/>
      <c r="B84" s="254"/>
      <c r="C84" s="111"/>
      <c r="D84" s="111"/>
      <c r="E84" s="112"/>
      <c r="F84" s="113"/>
      <c r="G84" s="114"/>
      <c r="H84" s="115"/>
      <c r="I84" s="113"/>
      <c r="J84" s="27"/>
      <c r="K84" s="132"/>
      <c r="L84" s="132"/>
      <c r="M84" s="132"/>
      <c r="N84" s="116"/>
      <c r="O84" s="117"/>
    </row>
    <row r="85" spans="1:15" s="118" customFormat="1" ht="16" x14ac:dyDescent="0.15">
      <c r="A85" s="110"/>
      <c r="B85" s="254"/>
      <c r="C85" s="111"/>
      <c r="D85" s="111"/>
      <c r="E85" s="112"/>
      <c r="F85" s="113"/>
      <c r="G85" s="114"/>
      <c r="H85" s="115"/>
      <c r="I85" s="113"/>
      <c r="J85" s="27"/>
      <c r="K85" s="132"/>
      <c r="L85" s="132"/>
      <c r="M85" s="132"/>
      <c r="N85" s="116"/>
      <c r="O85" s="117"/>
    </row>
    <row r="86" spans="1:15" s="118" customFormat="1" ht="16" x14ac:dyDescent="0.15">
      <c r="A86" s="110"/>
      <c r="B86" s="254"/>
      <c r="C86" s="111"/>
      <c r="D86" s="111"/>
      <c r="E86" s="112"/>
      <c r="F86" s="113"/>
      <c r="G86" s="114"/>
      <c r="H86" s="115"/>
      <c r="I86" s="113"/>
      <c r="J86" s="27"/>
      <c r="K86" s="132"/>
      <c r="L86" s="132"/>
      <c r="M86" s="132"/>
      <c r="N86" s="116"/>
      <c r="O86" s="117"/>
    </row>
    <row r="87" spans="1:15" s="118" customFormat="1" ht="16" x14ac:dyDescent="0.15">
      <c r="A87" s="110"/>
      <c r="B87" s="254"/>
      <c r="C87" s="111"/>
      <c r="D87" s="111"/>
      <c r="E87" s="112"/>
      <c r="F87" s="113"/>
      <c r="G87" s="114"/>
      <c r="H87" s="115"/>
      <c r="I87" s="113"/>
      <c r="J87" s="27"/>
      <c r="K87" s="132"/>
      <c r="L87" s="132"/>
      <c r="M87" s="132"/>
      <c r="N87" s="116"/>
      <c r="O87" s="117"/>
    </row>
    <row r="88" spans="1:15" s="118" customFormat="1" ht="16" x14ac:dyDescent="0.15">
      <c r="A88" s="110"/>
      <c r="B88" s="254"/>
      <c r="C88" s="111"/>
      <c r="D88" s="111"/>
      <c r="E88" s="112"/>
      <c r="F88" s="113"/>
      <c r="G88" s="114"/>
      <c r="H88" s="115"/>
      <c r="I88" s="113"/>
      <c r="J88" s="27"/>
      <c r="K88" s="132"/>
      <c r="L88" s="132"/>
      <c r="M88" s="132"/>
      <c r="N88" s="116"/>
      <c r="O88" s="117"/>
    </row>
    <row r="89" spans="1:15" s="118" customFormat="1" ht="16" x14ac:dyDescent="0.15">
      <c r="A89" s="110"/>
      <c r="B89" s="254"/>
      <c r="C89" s="111"/>
      <c r="D89" s="111"/>
      <c r="E89" s="112"/>
      <c r="F89" s="113"/>
      <c r="G89" s="114"/>
      <c r="H89" s="115"/>
      <c r="I89" s="113"/>
      <c r="J89" s="27"/>
      <c r="K89" s="132"/>
      <c r="L89" s="132"/>
      <c r="M89" s="132"/>
      <c r="N89" s="116"/>
      <c r="O89" s="117"/>
    </row>
    <row r="90" spans="1:15" s="118" customFormat="1" ht="16" x14ac:dyDescent="0.15">
      <c r="A90" s="110"/>
      <c r="B90" s="254"/>
      <c r="C90" s="111"/>
      <c r="D90" s="111"/>
      <c r="E90" s="112"/>
      <c r="F90" s="113"/>
      <c r="G90" s="114"/>
      <c r="H90" s="115"/>
      <c r="I90" s="113"/>
      <c r="J90" s="27"/>
      <c r="K90" s="132"/>
      <c r="L90" s="132"/>
      <c r="M90" s="132"/>
      <c r="N90" s="116"/>
      <c r="O90" s="117"/>
    </row>
    <row r="91" spans="1:15" s="118" customFormat="1" ht="16" x14ac:dyDescent="0.15">
      <c r="A91" s="110"/>
      <c r="B91" s="254"/>
      <c r="C91" s="111"/>
      <c r="D91" s="111"/>
      <c r="E91" s="112"/>
      <c r="F91" s="113"/>
      <c r="G91" s="114"/>
      <c r="H91" s="115"/>
      <c r="I91" s="113"/>
      <c r="J91" s="27"/>
      <c r="K91" s="132"/>
      <c r="L91" s="132"/>
      <c r="M91" s="132"/>
      <c r="N91" s="116"/>
      <c r="O91" s="117"/>
    </row>
    <row r="92" spans="1:15" s="118" customFormat="1" ht="16" x14ac:dyDescent="0.15">
      <c r="A92" s="110"/>
      <c r="B92" s="254"/>
      <c r="C92" s="111"/>
      <c r="D92" s="111"/>
      <c r="E92" s="112"/>
      <c r="F92" s="113"/>
      <c r="G92" s="114"/>
      <c r="H92" s="115"/>
      <c r="I92" s="113"/>
      <c r="J92" s="27"/>
      <c r="K92" s="132"/>
      <c r="L92" s="132"/>
      <c r="M92" s="132"/>
      <c r="N92" s="116"/>
      <c r="O92" s="117"/>
    </row>
    <row r="93" spans="1:15" s="118" customFormat="1" ht="16" x14ac:dyDescent="0.15">
      <c r="A93" s="110"/>
      <c r="B93" s="254"/>
      <c r="C93" s="111"/>
      <c r="D93" s="111"/>
      <c r="E93" s="112"/>
      <c r="F93" s="113"/>
      <c r="G93" s="114"/>
      <c r="H93" s="115"/>
      <c r="I93" s="113"/>
      <c r="J93" s="27"/>
      <c r="K93" s="132"/>
      <c r="L93" s="132"/>
      <c r="M93" s="132"/>
      <c r="N93" s="116"/>
      <c r="O93" s="117"/>
    </row>
    <row r="94" spans="1:15" s="118" customFormat="1" ht="16" x14ac:dyDescent="0.15">
      <c r="A94" s="110"/>
      <c r="B94" s="254"/>
      <c r="C94" s="111"/>
      <c r="D94" s="111"/>
      <c r="E94" s="112"/>
      <c r="F94" s="113"/>
      <c r="G94" s="114"/>
      <c r="H94" s="115"/>
      <c r="I94" s="113"/>
      <c r="J94" s="27"/>
      <c r="K94" s="132"/>
      <c r="L94" s="132"/>
      <c r="M94" s="132"/>
      <c r="N94" s="116"/>
      <c r="O94" s="117"/>
    </row>
    <row r="95" spans="1:15" s="118" customFormat="1" ht="16" x14ac:dyDescent="0.15">
      <c r="A95" s="110"/>
      <c r="B95" s="254"/>
      <c r="C95" s="111"/>
      <c r="D95" s="111"/>
      <c r="E95" s="112"/>
      <c r="F95" s="113"/>
      <c r="G95" s="114"/>
      <c r="H95" s="115"/>
      <c r="I95" s="113"/>
      <c r="J95" s="27"/>
      <c r="K95" s="132"/>
      <c r="L95" s="132"/>
      <c r="M95" s="132"/>
      <c r="N95" s="116"/>
      <c r="O95" s="117"/>
    </row>
    <row r="96" spans="1:15" s="118" customFormat="1" ht="16" x14ac:dyDescent="0.15">
      <c r="A96" s="110"/>
      <c r="B96" s="254"/>
      <c r="C96" s="111"/>
      <c r="D96" s="111"/>
      <c r="E96" s="112"/>
      <c r="F96" s="113"/>
      <c r="G96" s="114"/>
      <c r="H96" s="115"/>
      <c r="I96" s="113"/>
      <c r="J96" s="27"/>
      <c r="K96" s="132"/>
      <c r="L96" s="132"/>
      <c r="M96" s="132"/>
      <c r="N96" s="116"/>
      <c r="O96" s="117"/>
    </row>
    <row r="97" spans="1:15" s="118" customFormat="1" ht="16" x14ac:dyDescent="0.15">
      <c r="A97" s="110"/>
      <c r="B97" s="254"/>
      <c r="C97" s="111"/>
      <c r="D97" s="111"/>
      <c r="E97" s="112"/>
      <c r="F97" s="113"/>
      <c r="G97" s="114"/>
      <c r="H97" s="115"/>
      <c r="I97" s="113"/>
      <c r="J97" s="27"/>
      <c r="K97" s="132"/>
      <c r="L97" s="132"/>
      <c r="M97" s="132"/>
      <c r="N97" s="116"/>
      <c r="O97" s="117"/>
    </row>
    <row r="98" spans="1:15" s="118" customFormat="1" ht="16" x14ac:dyDescent="0.15">
      <c r="A98" s="110"/>
      <c r="B98" s="254"/>
      <c r="C98" s="111"/>
      <c r="D98" s="111"/>
      <c r="E98" s="112"/>
      <c r="F98" s="113"/>
      <c r="G98" s="114"/>
      <c r="H98" s="115"/>
      <c r="I98" s="113"/>
      <c r="J98" s="27"/>
      <c r="K98" s="132"/>
      <c r="L98" s="132"/>
      <c r="M98" s="132"/>
      <c r="N98" s="116"/>
      <c r="O98" s="117"/>
    </row>
    <row r="99" spans="1:15" s="118" customFormat="1" ht="16" x14ac:dyDescent="0.15">
      <c r="A99" s="110"/>
      <c r="B99" s="254"/>
      <c r="C99" s="111"/>
      <c r="D99" s="111"/>
      <c r="E99" s="112"/>
      <c r="F99" s="113"/>
      <c r="G99" s="114"/>
      <c r="H99" s="115"/>
      <c r="I99" s="113"/>
      <c r="J99" s="27"/>
      <c r="K99" s="132"/>
      <c r="L99" s="132"/>
      <c r="M99" s="132"/>
      <c r="N99" s="116"/>
      <c r="O99" s="117"/>
    </row>
    <row r="100" spans="1:15" s="118" customFormat="1" ht="16" x14ac:dyDescent="0.15">
      <c r="A100" s="110"/>
      <c r="B100" s="254"/>
      <c r="C100" s="111"/>
      <c r="D100" s="111"/>
      <c r="E100" s="112"/>
      <c r="F100" s="113"/>
      <c r="G100" s="114"/>
      <c r="H100" s="115"/>
      <c r="I100" s="113"/>
      <c r="J100" s="27"/>
      <c r="K100" s="132"/>
      <c r="L100" s="132"/>
      <c r="M100" s="132"/>
      <c r="N100" s="116"/>
      <c r="O100" s="117"/>
    </row>
    <row r="101" spans="1:15" s="118" customFormat="1" ht="16" x14ac:dyDescent="0.15">
      <c r="A101" s="110"/>
      <c r="B101" s="254"/>
      <c r="C101" s="111"/>
      <c r="D101" s="111"/>
      <c r="E101" s="112"/>
      <c r="F101" s="113"/>
      <c r="G101" s="114"/>
      <c r="H101" s="115"/>
      <c r="I101" s="113"/>
      <c r="J101" s="27"/>
      <c r="K101" s="132"/>
      <c r="L101" s="132"/>
      <c r="M101" s="132"/>
      <c r="N101" s="116"/>
      <c r="O101" s="117"/>
    </row>
    <row r="102" spans="1:15" s="118" customFormat="1" ht="16" x14ac:dyDescent="0.15">
      <c r="A102" s="110"/>
      <c r="B102" s="254"/>
      <c r="C102" s="111"/>
      <c r="D102" s="111"/>
      <c r="E102" s="112"/>
      <c r="F102" s="113"/>
      <c r="G102" s="114"/>
      <c r="H102" s="115"/>
      <c r="I102" s="113"/>
      <c r="J102" s="27"/>
      <c r="K102" s="132"/>
      <c r="L102" s="132"/>
      <c r="M102" s="132"/>
      <c r="N102" s="116"/>
      <c r="O102" s="117"/>
    </row>
    <row r="103" spans="1:15" s="118" customFormat="1" ht="16" x14ac:dyDescent="0.15">
      <c r="A103" s="110"/>
      <c r="B103" s="254"/>
      <c r="C103" s="111"/>
      <c r="D103" s="111"/>
      <c r="E103" s="112"/>
      <c r="F103" s="113"/>
      <c r="G103" s="114"/>
      <c r="H103" s="115"/>
      <c r="I103" s="113"/>
      <c r="J103" s="27"/>
      <c r="K103" s="132"/>
      <c r="L103" s="132"/>
      <c r="M103" s="132"/>
      <c r="N103" s="116"/>
      <c r="O103" s="117"/>
    </row>
    <row r="104" spans="1:15" s="118" customFormat="1" ht="16" x14ac:dyDescent="0.15">
      <c r="A104" s="110"/>
      <c r="B104" s="254"/>
      <c r="C104" s="111"/>
      <c r="D104" s="111"/>
      <c r="E104" s="112"/>
      <c r="F104" s="113"/>
      <c r="G104" s="114"/>
      <c r="H104" s="115"/>
      <c r="I104" s="113"/>
      <c r="J104" s="27"/>
      <c r="K104" s="132"/>
      <c r="L104" s="132"/>
      <c r="M104" s="132"/>
      <c r="N104" s="116"/>
      <c r="O104" s="117"/>
    </row>
    <row r="105" spans="1:15" s="118" customFormat="1" ht="16" x14ac:dyDescent="0.15">
      <c r="A105" s="110"/>
      <c r="B105" s="254"/>
      <c r="C105" s="111"/>
      <c r="D105" s="111"/>
      <c r="E105" s="112"/>
      <c r="F105" s="113"/>
      <c r="G105" s="114"/>
      <c r="H105" s="115"/>
      <c r="I105" s="113"/>
      <c r="J105" s="27"/>
      <c r="K105" s="132"/>
      <c r="L105" s="132"/>
      <c r="M105" s="132"/>
      <c r="N105" s="116"/>
      <c r="O105" s="117"/>
    </row>
    <row r="106" spans="1:15" s="118" customFormat="1" ht="16" x14ac:dyDescent="0.15">
      <c r="A106" s="110"/>
      <c r="B106" s="254"/>
      <c r="C106" s="111"/>
      <c r="D106" s="111"/>
      <c r="E106" s="112"/>
      <c r="F106" s="113"/>
      <c r="G106" s="114"/>
      <c r="H106" s="115"/>
      <c r="I106" s="113"/>
      <c r="J106" s="27"/>
      <c r="K106" s="132"/>
      <c r="L106" s="132"/>
      <c r="M106" s="132"/>
      <c r="N106" s="116"/>
      <c r="O106" s="117"/>
    </row>
    <row r="107" spans="1:15" s="118" customFormat="1" ht="16" x14ac:dyDescent="0.15">
      <c r="A107" s="110"/>
      <c r="B107" s="254"/>
      <c r="C107" s="111"/>
      <c r="D107" s="111"/>
      <c r="E107" s="112"/>
      <c r="F107" s="113"/>
      <c r="G107" s="114"/>
      <c r="H107" s="115"/>
      <c r="I107" s="113"/>
      <c r="J107" s="27"/>
      <c r="K107" s="132"/>
      <c r="L107" s="132"/>
      <c r="M107" s="132"/>
      <c r="N107" s="116"/>
      <c r="O107" s="117"/>
    </row>
    <row r="108" spans="1:15" s="118" customFormat="1" ht="16" x14ac:dyDescent="0.15">
      <c r="A108" s="110"/>
      <c r="B108" s="254"/>
      <c r="C108" s="111"/>
      <c r="D108" s="111"/>
      <c r="E108" s="112"/>
      <c r="F108" s="113"/>
      <c r="G108" s="114"/>
      <c r="H108" s="115"/>
      <c r="I108" s="113"/>
      <c r="J108" s="27"/>
      <c r="K108" s="132"/>
      <c r="L108" s="132"/>
      <c r="M108" s="132"/>
      <c r="N108" s="116"/>
      <c r="O108" s="117"/>
    </row>
    <row r="109" spans="1:15" s="118" customFormat="1" ht="16" x14ac:dyDescent="0.15">
      <c r="A109" s="110"/>
      <c r="B109" s="254"/>
      <c r="C109" s="111"/>
      <c r="D109" s="111"/>
      <c r="E109" s="112"/>
      <c r="F109" s="113"/>
      <c r="G109" s="114"/>
      <c r="H109" s="115"/>
      <c r="I109" s="113"/>
      <c r="J109" s="27"/>
      <c r="K109" s="132"/>
      <c r="L109" s="132"/>
      <c r="M109" s="132"/>
      <c r="N109" s="116"/>
      <c r="O109" s="117"/>
    </row>
    <row r="110" spans="1:15" s="118" customFormat="1" ht="16" x14ac:dyDescent="0.15">
      <c r="A110" s="110"/>
      <c r="B110" s="254"/>
      <c r="C110" s="111"/>
      <c r="D110" s="111"/>
      <c r="E110" s="112"/>
      <c r="F110" s="113"/>
      <c r="G110" s="114"/>
      <c r="H110" s="115"/>
      <c r="I110" s="113"/>
      <c r="J110" s="27"/>
      <c r="K110" s="132"/>
      <c r="L110" s="132"/>
      <c r="M110" s="132"/>
      <c r="N110" s="116"/>
      <c r="O110" s="117"/>
    </row>
    <row r="111" spans="1:15" s="118" customFormat="1" ht="16" x14ac:dyDescent="0.15">
      <c r="A111" s="110"/>
      <c r="B111" s="254"/>
      <c r="C111" s="111"/>
      <c r="D111" s="111"/>
      <c r="E111" s="112"/>
      <c r="F111" s="113"/>
      <c r="G111" s="114"/>
      <c r="H111" s="115"/>
      <c r="I111" s="113"/>
      <c r="J111" s="27"/>
      <c r="K111" s="132"/>
      <c r="L111" s="132"/>
      <c r="M111" s="132"/>
      <c r="N111" s="116"/>
      <c r="O111" s="117"/>
    </row>
    <row r="112" spans="1:15" s="118" customFormat="1" ht="16" x14ac:dyDescent="0.15">
      <c r="A112" s="110"/>
      <c r="B112" s="254"/>
      <c r="C112" s="111"/>
      <c r="D112" s="111"/>
      <c r="E112" s="112"/>
      <c r="F112" s="113"/>
      <c r="G112" s="114"/>
      <c r="H112" s="115"/>
      <c r="I112" s="113"/>
      <c r="J112" s="27"/>
      <c r="K112" s="132"/>
      <c r="L112" s="132"/>
      <c r="M112" s="132"/>
      <c r="N112" s="116"/>
      <c r="O112" s="117"/>
    </row>
    <row r="113" spans="1:15" s="118" customFormat="1" ht="16" x14ac:dyDescent="0.15">
      <c r="A113" s="110"/>
      <c r="B113" s="254"/>
      <c r="C113" s="111"/>
      <c r="D113" s="111"/>
      <c r="E113" s="112"/>
      <c r="F113" s="113"/>
      <c r="G113" s="114"/>
      <c r="H113" s="115"/>
      <c r="I113" s="113"/>
      <c r="J113" s="27"/>
      <c r="K113" s="132"/>
      <c r="L113" s="132"/>
      <c r="M113" s="132"/>
      <c r="N113" s="116"/>
      <c r="O113" s="117"/>
    </row>
    <row r="114" spans="1:15" s="118" customFormat="1" ht="16" x14ac:dyDescent="0.15">
      <c r="A114" s="110"/>
      <c r="B114" s="254"/>
      <c r="C114" s="111"/>
      <c r="D114" s="111"/>
      <c r="E114" s="112"/>
      <c r="F114" s="113"/>
      <c r="G114" s="114"/>
      <c r="H114" s="115"/>
      <c r="I114" s="113"/>
      <c r="J114" s="27"/>
      <c r="K114" s="132"/>
      <c r="L114" s="132"/>
      <c r="M114" s="132"/>
      <c r="N114" s="116"/>
      <c r="O114" s="117"/>
    </row>
    <row r="115" spans="1:15" s="118" customFormat="1" ht="16" x14ac:dyDescent="0.15">
      <c r="A115" s="110"/>
      <c r="B115" s="254"/>
      <c r="C115" s="111"/>
      <c r="D115" s="111"/>
      <c r="E115" s="112"/>
      <c r="F115" s="113"/>
      <c r="G115" s="114"/>
      <c r="H115" s="115"/>
      <c r="I115" s="113"/>
      <c r="J115" s="27"/>
      <c r="K115" s="132"/>
      <c r="L115" s="132"/>
      <c r="M115" s="132"/>
      <c r="N115" s="116"/>
      <c r="O115" s="117"/>
    </row>
    <row r="116" spans="1:15" s="118" customFormat="1" ht="16" x14ac:dyDescent="0.15">
      <c r="A116" s="110"/>
      <c r="B116" s="254"/>
      <c r="C116" s="111"/>
      <c r="D116" s="111"/>
      <c r="E116" s="112"/>
      <c r="F116" s="113"/>
      <c r="G116" s="114"/>
      <c r="H116" s="115"/>
      <c r="I116" s="113"/>
      <c r="J116" s="27"/>
      <c r="K116" s="132"/>
      <c r="L116" s="132"/>
      <c r="M116" s="132"/>
      <c r="N116" s="116"/>
      <c r="O116" s="117"/>
    </row>
    <row r="117" spans="1:15" s="118" customFormat="1" ht="16" x14ac:dyDescent="0.15">
      <c r="A117" s="110"/>
      <c r="B117" s="254"/>
      <c r="C117" s="111"/>
      <c r="D117" s="111"/>
      <c r="E117" s="112"/>
      <c r="F117" s="113"/>
      <c r="G117" s="114"/>
      <c r="H117" s="115"/>
      <c r="I117" s="113"/>
      <c r="J117" s="27"/>
      <c r="K117" s="132"/>
      <c r="L117" s="132"/>
      <c r="M117" s="132"/>
      <c r="N117" s="116"/>
      <c r="O117" s="117"/>
    </row>
    <row r="118" spans="1:15" s="118" customFormat="1" ht="16" x14ac:dyDescent="0.15">
      <c r="A118" s="110"/>
      <c r="B118" s="254"/>
      <c r="C118" s="111"/>
      <c r="D118" s="111"/>
      <c r="E118" s="112"/>
      <c r="F118" s="113"/>
      <c r="G118" s="114"/>
      <c r="H118" s="115"/>
      <c r="I118" s="113"/>
      <c r="J118" s="27"/>
      <c r="K118" s="132"/>
      <c r="L118" s="132"/>
      <c r="M118" s="132"/>
      <c r="N118" s="116"/>
      <c r="O118" s="117"/>
    </row>
    <row r="119" spans="1:15" s="118" customFormat="1" ht="16" x14ac:dyDescent="0.15">
      <c r="A119" s="110"/>
      <c r="B119" s="254"/>
      <c r="C119" s="111"/>
      <c r="D119" s="111"/>
      <c r="E119" s="112"/>
      <c r="F119" s="113"/>
      <c r="G119" s="114"/>
      <c r="H119" s="115"/>
      <c r="I119" s="113"/>
      <c r="J119" s="27"/>
      <c r="K119" s="132"/>
      <c r="L119" s="132"/>
      <c r="M119" s="132"/>
      <c r="N119" s="116"/>
      <c r="O119" s="117"/>
    </row>
    <row r="120" spans="1:15" s="118" customFormat="1" ht="16" x14ac:dyDescent="0.15">
      <c r="A120" s="110"/>
      <c r="B120" s="254"/>
      <c r="C120" s="111"/>
      <c r="D120" s="111"/>
      <c r="E120" s="112"/>
      <c r="F120" s="113"/>
      <c r="G120" s="114"/>
      <c r="H120" s="115"/>
      <c r="I120" s="113"/>
      <c r="J120" s="27"/>
      <c r="K120" s="132"/>
      <c r="L120" s="132"/>
      <c r="M120" s="132"/>
      <c r="N120" s="116"/>
      <c r="O120" s="117"/>
    </row>
    <row r="121" spans="1:15" s="118" customFormat="1" ht="16" x14ac:dyDescent="0.15">
      <c r="A121" s="110"/>
      <c r="B121" s="254"/>
      <c r="C121" s="111"/>
      <c r="D121" s="111"/>
      <c r="E121" s="112"/>
      <c r="F121" s="113"/>
      <c r="G121" s="114"/>
      <c r="H121" s="115"/>
      <c r="I121" s="113"/>
      <c r="J121" s="27"/>
      <c r="K121" s="132"/>
      <c r="L121" s="132"/>
      <c r="M121" s="132"/>
      <c r="N121" s="116"/>
      <c r="O121" s="117"/>
    </row>
    <row r="122" spans="1:15" s="118" customFormat="1" ht="16" x14ac:dyDescent="0.15">
      <c r="A122" s="110"/>
      <c r="B122" s="254"/>
      <c r="C122" s="111"/>
      <c r="D122" s="111"/>
      <c r="E122" s="112"/>
      <c r="F122" s="113"/>
      <c r="G122" s="114"/>
      <c r="H122" s="115"/>
      <c r="I122" s="113"/>
      <c r="J122" s="27"/>
      <c r="K122" s="132"/>
      <c r="L122" s="132"/>
      <c r="M122" s="132"/>
      <c r="N122" s="116"/>
      <c r="O122" s="117"/>
    </row>
    <row r="123" spans="1:15" s="118" customFormat="1" ht="16" x14ac:dyDescent="0.15">
      <c r="A123" s="110"/>
      <c r="B123" s="254"/>
      <c r="C123" s="111"/>
      <c r="D123" s="111"/>
      <c r="E123" s="112"/>
      <c r="F123" s="113"/>
      <c r="G123" s="114"/>
      <c r="H123" s="115"/>
      <c r="I123" s="113"/>
      <c r="J123" s="27"/>
      <c r="K123" s="132"/>
      <c r="L123" s="132"/>
      <c r="M123" s="132"/>
      <c r="N123" s="116"/>
      <c r="O123" s="117"/>
    </row>
    <row r="124" spans="1:15" s="118" customFormat="1" ht="16" x14ac:dyDescent="0.15">
      <c r="A124" s="110"/>
      <c r="B124" s="254"/>
      <c r="C124" s="111"/>
      <c r="D124" s="111"/>
      <c r="E124" s="112"/>
      <c r="F124" s="113"/>
      <c r="G124" s="114"/>
      <c r="H124" s="115"/>
      <c r="I124" s="113"/>
      <c r="J124" s="27"/>
      <c r="K124" s="132"/>
      <c r="L124" s="132"/>
      <c r="M124" s="132"/>
      <c r="N124" s="116"/>
      <c r="O124" s="117"/>
    </row>
    <row r="125" spans="1:15" s="118" customFormat="1" ht="16" x14ac:dyDescent="0.15">
      <c r="A125" s="110"/>
      <c r="B125" s="254"/>
      <c r="C125" s="111"/>
      <c r="D125" s="111"/>
      <c r="E125" s="112"/>
      <c r="F125" s="113"/>
      <c r="G125" s="114"/>
      <c r="H125" s="115"/>
      <c r="I125" s="113"/>
      <c r="J125" s="27"/>
      <c r="K125" s="132"/>
      <c r="L125" s="132"/>
      <c r="M125" s="132"/>
      <c r="N125" s="116"/>
      <c r="O125" s="117"/>
    </row>
    <row r="126" spans="1:15" s="118" customFormat="1" ht="16" x14ac:dyDescent="0.15">
      <c r="A126" s="110"/>
      <c r="B126" s="254"/>
      <c r="C126" s="111"/>
      <c r="D126" s="111"/>
      <c r="E126" s="112"/>
      <c r="F126" s="113"/>
      <c r="G126" s="114"/>
      <c r="H126" s="115"/>
      <c r="I126" s="113"/>
      <c r="J126" s="27"/>
      <c r="K126" s="132"/>
      <c r="L126" s="132"/>
      <c r="M126" s="132"/>
      <c r="N126" s="116"/>
      <c r="O126" s="117"/>
    </row>
    <row r="127" spans="1:15" s="118" customFormat="1" ht="16" x14ac:dyDescent="0.15">
      <c r="A127" s="110"/>
      <c r="B127" s="254"/>
      <c r="C127" s="111"/>
      <c r="D127" s="111"/>
      <c r="E127" s="112"/>
      <c r="F127" s="113"/>
      <c r="G127" s="114"/>
      <c r="H127" s="115"/>
      <c r="I127" s="113"/>
      <c r="J127" s="27"/>
      <c r="K127" s="132"/>
      <c r="L127" s="132"/>
      <c r="M127" s="132"/>
      <c r="N127" s="116"/>
      <c r="O127" s="117"/>
    </row>
    <row r="128" spans="1:15" s="118" customFormat="1" x14ac:dyDescent="0.15">
      <c r="A128" s="119"/>
      <c r="B128" s="255"/>
      <c r="E128" s="119"/>
      <c r="F128" s="119"/>
      <c r="H128" s="120"/>
      <c r="I128" s="119"/>
      <c r="J128" s="121"/>
      <c r="K128" s="133"/>
      <c r="L128" s="133"/>
      <c r="M128" s="133"/>
      <c r="N128" s="122"/>
      <c r="O128" s="123"/>
    </row>
    <row r="129" spans="1:15" s="118" customFormat="1" x14ac:dyDescent="0.15">
      <c r="A129" s="119"/>
      <c r="B129" s="255"/>
      <c r="E129" s="119"/>
      <c r="F129" s="119"/>
      <c r="H129" s="120"/>
      <c r="I129" s="119"/>
      <c r="J129" s="121"/>
      <c r="K129" s="133"/>
      <c r="L129" s="133"/>
      <c r="M129" s="133"/>
      <c r="N129" s="122"/>
      <c r="O129" s="123"/>
    </row>
    <row r="130" spans="1:15" s="118" customFormat="1" x14ac:dyDescent="0.15">
      <c r="A130" s="119"/>
      <c r="B130" s="255"/>
      <c r="E130" s="119"/>
      <c r="F130" s="119"/>
      <c r="H130" s="120"/>
      <c r="I130" s="119"/>
      <c r="J130" s="121"/>
      <c r="K130" s="133"/>
      <c r="L130" s="133"/>
      <c r="M130" s="133"/>
      <c r="N130" s="122"/>
      <c r="O130" s="123"/>
    </row>
    <row r="131" spans="1:15" s="118" customFormat="1" x14ac:dyDescent="0.15">
      <c r="A131" s="119"/>
      <c r="B131" s="255"/>
      <c r="E131" s="119"/>
      <c r="F131" s="119"/>
      <c r="H131" s="120"/>
      <c r="I131" s="119"/>
      <c r="J131" s="121"/>
      <c r="K131" s="133"/>
      <c r="L131" s="133"/>
      <c r="M131" s="133"/>
      <c r="N131" s="122"/>
      <c r="O131" s="123"/>
    </row>
    <row r="132" spans="1:15" s="118" customFormat="1" x14ac:dyDescent="0.15">
      <c r="A132" s="119"/>
      <c r="B132" s="255"/>
      <c r="E132" s="119"/>
      <c r="F132" s="119"/>
      <c r="H132" s="120"/>
      <c r="I132" s="119"/>
      <c r="J132" s="121"/>
      <c r="K132" s="133"/>
      <c r="L132" s="133"/>
      <c r="M132" s="133"/>
      <c r="N132" s="122"/>
      <c r="O132" s="123"/>
    </row>
    <row r="133" spans="1:15" s="118" customFormat="1" x14ac:dyDescent="0.15">
      <c r="A133" s="119"/>
      <c r="B133" s="255"/>
      <c r="E133" s="119"/>
      <c r="F133" s="119"/>
      <c r="H133" s="120"/>
      <c r="I133" s="119"/>
      <c r="J133" s="121"/>
      <c r="K133" s="133"/>
      <c r="L133" s="133"/>
      <c r="M133" s="133"/>
      <c r="N133" s="122"/>
      <c r="O133" s="123"/>
    </row>
    <row r="134" spans="1:15" s="118" customFormat="1" x14ac:dyDescent="0.15">
      <c r="A134" s="119"/>
      <c r="B134" s="255"/>
      <c r="E134" s="119"/>
      <c r="F134" s="119"/>
      <c r="H134" s="120"/>
      <c r="I134" s="119"/>
      <c r="J134" s="121"/>
      <c r="K134" s="133"/>
      <c r="L134" s="133"/>
      <c r="M134" s="133"/>
      <c r="N134" s="122"/>
      <c r="O134" s="123"/>
    </row>
    <row r="135" spans="1:15" s="118" customFormat="1" x14ac:dyDescent="0.15">
      <c r="A135" s="119"/>
      <c r="B135" s="255"/>
      <c r="E135" s="119"/>
      <c r="F135" s="119"/>
      <c r="H135" s="120"/>
      <c r="I135" s="119"/>
      <c r="J135" s="121"/>
      <c r="K135" s="133"/>
      <c r="L135" s="133"/>
      <c r="M135" s="133"/>
      <c r="N135" s="122"/>
      <c r="O135" s="123"/>
    </row>
    <row r="136" spans="1:15" s="118" customFormat="1" x14ac:dyDescent="0.15">
      <c r="A136" s="119"/>
      <c r="B136" s="255"/>
      <c r="E136" s="119"/>
      <c r="F136" s="119"/>
      <c r="H136" s="120"/>
      <c r="I136" s="119"/>
      <c r="J136" s="121"/>
      <c r="K136" s="133"/>
      <c r="L136" s="133"/>
      <c r="M136" s="133"/>
      <c r="N136" s="122"/>
      <c r="O136" s="123"/>
    </row>
    <row r="137" spans="1:15" s="118" customFormat="1" x14ac:dyDescent="0.15">
      <c r="A137" s="119"/>
      <c r="B137" s="255"/>
      <c r="E137" s="119"/>
      <c r="F137" s="119"/>
      <c r="H137" s="120"/>
      <c r="I137" s="119"/>
      <c r="J137" s="121"/>
      <c r="K137" s="133"/>
      <c r="L137" s="133"/>
      <c r="M137" s="133"/>
      <c r="N137" s="122"/>
      <c r="O137" s="123"/>
    </row>
    <row r="138" spans="1:15" s="118" customFormat="1" x14ac:dyDescent="0.15">
      <c r="A138" s="119"/>
      <c r="B138" s="255"/>
      <c r="E138" s="119"/>
      <c r="F138" s="119"/>
      <c r="H138" s="120"/>
      <c r="I138" s="119"/>
      <c r="J138" s="121"/>
      <c r="K138" s="133"/>
      <c r="L138" s="133"/>
      <c r="M138" s="133"/>
      <c r="N138" s="122"/>
      <c r="O138" s="123"/>
    </row>
    <row r="139" spans="1:15" s="118" customFormat="1" x14ac:dyDescent="0.15">
      <c r="A139" s="119"/>
      <c r="B139" s="255"/>
      <c r="E139" s="119"/>
      <c r="F139" s="119"/>
      <c r="H139" s="120"/>
      <c r="I139" s="119"/>
      <c r="J139" s="121"/>
      <c r="K139" s="133"/>
      <c r="L139" s="133"/>
      <c r="M139" s="133"/>
      <c r="N139" s="122"/>
      <c r="O139" s="123"/>
    </row>
    <row r="140" spans="1:15" s="118" customFormat="1" x14ac:dyDescent="0.15">
      <c r="A140" s="119"/>
      <c r="B140" s="255"/>
      <c r="E140" s="119"/>
      <c r="F140" s="119"/>
      <c r="H140" s="120"/>
      <c r="I140" s="119"/>
      <c r="J140" s="121"/>
      <c r="K140" s="133"/>
      <c r="L140" s="133"/>
      <c r="M140" s="133"/>
      <c r="N140" s="122"/>
      <c r="O140" s="123"/>
    </row>
    <row r="141" spans="1:15" s="118" customFormat="1" x14ac:dyDescent="0.15">
      <c r="A141" s="119"/>
      <c r="B141" s="255"/>
      <c r="E141" s="119"/>
      <c r="F141" s="119"/>
      <c r="H141" s="120"/>
      <c r="I141" s="119"/>
      <c r="J141" s="121"/>
      <c r="K141" s="133"/>
      <c r="L141" s="133"/>
      <c r="M141" s="133"/>
      <c r="N141" s="122"/>
      <c r="O141" s="123"/>
    </row>
    <row r="142" spans="1:15" s="118" customFormat="1" x14ac:dyDescent="0.15">
      <c r="A142" s="119"/>
      <c r="B142" s="255"/>
      <c r="E142" s="119"/>
      <c r="F142" s="119"/>
      <c r="H142" s="120"/>
      <c r="I142" s="119"/>
      <c r="J142" s="121"/>
      <c r="K142" s="133"/>
      <c r="L142" s="133"/>
      <c r="M142" s="133"/>
      <c r="N142" s="122"/>
      <c r="O142" s="123"/>
    </row>
    <row r="143" spans="1:15" s="118" customFormat="1" x14ac:dyDescent="0.15">
      <c r="A143" s="119"/>
      <c r="B143" s="255"/>
      <c r="E143" s="119"/>
      <c r="F143" s="119"/>
      <c r="H143" s="120"/>
      <c r="I143" s="119"/>
      <c r="J143" s="121"/>
      <c r="K143" s="133"/>
      <c r="L143" s="133"/>
      <c r="M143" s="133"/>
      <c r="N143" s="122"/>
      <c r="O143" s="123"/>
    </row>
    <row r="144" spans="1:15" s="118" customFormat="1" x14ac:dyDescent="0.15">
      <c r="A144" s="119"/>
      <c r="B144" s="255"/>
      <c r="E144" s="119"/>
      <c r="F144" s="119"/>
      <c r="H144" s="120"/>
      <c r="I144" s="119"/>
      <c r="J144" s="121"/>
      <c r="K144" s="133"/>
      <c r="L144" s="133"/>
      <c r="M144" s="133"/>
      <c r="N144" s="122"/>
      <c r="O144" s="123"/>
    </row>
    <row r="145" spans="1:15" s="118" customFormat="1" x14ac:dyDescent="0.15">
      <c r="A145" s="119"/>
      <c r="B145" s="255"/>
      <c r="E145" s="119"/>
      <c r="F145" s="119"/>
      <c r="H145" s="120"/>
      <c r="I145" s="119"/>
      <c r="J145" s="121"/>
      <c r="K145" s="133"/>
      <c r="L145" s="133"/>
      <c r="M145" s="133"/>
      <c r="N145" s="122"/>
      <c r="O145" s="123"/>
    </row>
    <row r="146" spans="1:15" s="118" customFormat="1" x14ac:dyDescent="0.15">
      <c r="A146" s="119"/>
      <c r="B146" s="255"/>
      <c r="E146" s="119"/>
      <c r="F146" s="119"/>
      <c r="H146" s="120"/>
      <c r="I146" s="119"/>
      <c r="J146" s="121"/>
      <c r="K146" s="133"/>
      <c r="L146" s="133"/>
      <c r="M146" s="133"/>
      <c r="N146" s="122"/>
      <c r="O146" s="123"/>
    </row>
    <row r="147" spans="1:15" s="118" customFormat="1" x14ac:dyDescent="0.15">
      <c r="A147" s="119"/>
      <c r="B147" s="255"/>
      <c r="E147" s="119"/>
      <c r="F147" s="119"/>
      <c r="H147" s="120"/>
      <c r="I147" s="119"/>
      <c r="J147" s="121"/>
      <c r="K147" s="133"/>
      <c r="L147" s="133"/>
      <c r="M147" s="133"/>
      <c r="N147" s="122"/>
      <c r="O147" s="123"/>
    </row>
    <row r="148" spans="1:15" s="118" customFormat="1" x14ac:dyDescent="0.15">
      <c r="A148" s="119"/>
      <c r="B148" s="255"/>
      <c r="E148" s="119"/>
      <c r="F148" s="119"/>
      <c r="H148" s="120"/>
      <c r="I148" s="119"/>
      <c r="J148" s="121"/>
      <c r="K148" s="133"/>
      <c r="L148" s="133"/>
      <c r="M148" s="133"/>
      <c r="N148" s="122"/>
      <c r="O148" s="123"/>
    </row>
    <row r="149" spans="1:15" s="118" customFormat="1" x14ac:dyDescent="0.15">
      <c r="A149" s="119"/>
      <c r="B149" s="255"/>
      <c r="E149" s="119"/>
      <c r="F149" s="119"/>
      <c r="H149" s="120"/>
      <c r="I149" s="119"/>
      <c r="J149" s="121"/>
      <c r="K149" s="133"/>
      <c r="L149" s="133"/>
      <c r="M149" s="133"/>
      <c r="N149" s="122"/>
      <c r="O149" s="123"/>
    </row>
    <row r="150" spans="1:15" s="118" customFormat="1" x14ac:dyDescent="0.15">
      <c r="A150" s="119"/>
      <c r="B150" s="255"/>
      <c r="E150" s="119"/>
      <c r="F150" s="119"/>
      <c r="H150" s="120"/>
      <c r="I150" s="119"/>
      <c r="J150" s="121"/>
      <c r="K150" s="133"/>
      <c r="L150" s="133"/>
      <c r="M150" s="133"/>
      <c r="N150" s="122"/>
      <c r="O150" s="123"/>
    </row>
    <row r="151" spans="1:15" s="118" customFormat="1" x14ac:dyDescent="0.15">
      <c r="A151" s="119"/>
      <c r="B151" s="255"/>
      <c r="E151" s="119"/>
      <c r="F151" s="119"/>
      <c r="H151" s="120"/>
      <c r="I151" s="119"/>
      <c r="J151" s="121"/>
      <c r="K151" s="133"/>
      <c r="L151" s="133"/>
      <c r="M151" s="133"/>
      <c r="N151" s="122"/>
      <c r="O151" s="123"/>
    </row>
    <row r="152" spans="1:15" s="118" customFormat="1" x14ac:dyDescent="0.15">
      <c r="A152" s="119"/>
      <c r="B152" s="255"/>
      <c r="E152" s="119"/>
      <c r="F152" s="119"/>
      <c r="H152" s="120"/>
      <c r="I152" s="119"/>
      <c r="J152" s="121"/>
      <c r="K152" s="133"/>
      <c r="L152" s="133"/>
      <c r="M152" s="133"/>
      <c r="N152" s="122"/>
      <c r="O152" s="123"/>
    </row>
    <row r="153" spans="1:15" s="118" customFormat="1" x14ac:dyDescent="0.15">
      <c r="A153" s="119"/>
      <c r="B153" s="255"/>
      <c r="E153" s="119"/>
      <c r="F153" s="119"/>
      <c r="H153" s="120"/>
      <c r="I153" s="119"/>
      <c r="J153" s="121"/>
      <c r="K153" s="133"/>
      <c r="L153" s="133"/>
      <c r="M153" s="133"/>
      <c r="N153" s="122"/>
      <c r="O153" s="123"/>
    </row>
    <row r="154" spans="1:15" s="118" customFormat="1" x14ac:dyDescent="0.15">
      <c r="A154" s="119"/>
      <c r="B154" s="255"/>
      <c r="E154" s="119"/>
      <c r="F154" s="119"/>
      <c r="H154" s="120"/>
      <c r="I154" s="119"/>
      <c r="J154" s="121"/>
      <c r="K154" s="133"/>
      <c r="L154" s="133"/>
      <c r="M154" s="133"/>
      <c r="N154" s="122"/>
      <c r="O154" s="123"/>
    </row>
    <row r="155" spans="1:15" s="118" customFormat="1" x14ac:dyDescent="0.15">
      <c r="A155" s="119"/>
      <c r="B155" s="255"/>
      <c r="E155" s="119"/>
      <c r="F155" s="119"/>
      <c r="H155" s="120"/>
      <c r="I155" s="119"/>
      <c r="J155" s="121"/>
      <c r="K155" s="133"/>
      <c r="L155" s="133"/>
      <c r="M155" s="133"/>
      <c r="N155" s="122"/>
      <c r="O155" s="123"/>
    </row>
    <row r="156" spans="1:15" s="118" customFormat="1" x14ac:dyDescent="0.15">
      <c r="A156" s="119"/>
      <c r="B156" s="255"/>
      <c r="E156" s="119"/>
      <c r="F156" s="119"/>
      <c r="H156" s="120"/>
      <c r="I156" s="119"/>
      <c r="J156" s="121"/>
      <c r="K156" s="133"/>
      <c r="L156" s="133"/>
      <c r="M156" s="133"/>
      <c r="N156" s="122"/>
      <c r="O156" s="123"/>
    </row>
    <row r="157" spans="1:15" s="118" customFormat="1" x14ac:dyDescent="0.15">
      <c r="A157" s="119"/>
      <c r="B157" s="255"/>
      <c r="E157" s="119"/>
      <c r="F157" s="119"/>
      <c r="H157" s="120"/>
      <c r="I157" s="119"/>
      <c r="J157" s="121"/>
      <c r="K157" s="133"/>
      <c r="L157" s="133"/>
      <c r="M157" s="133"/>
      <c r="N157" s="122"/>
      <c r="O157" s="123"/>
    </row>
    <row r="158" spans="1:15" s="118" customFormat="1" x14ac:dyDescent="0.15">
      <c r="A158" s="119"/>
      <c r="B158" s="255"/>
      <c r="E158" s="119"/>
      <c r="F158" s="119"/>
      <c r="H158" s="120"/>
      <c r="I158" s="119"/>
      <c r="J158" s="121"/>
      <c r="K158" s="133"/>
      <c r="L158" s="133"/>
      <c r="M158" s="133"/>
      <c r="N158" s="122"/>
      <c r="O158" s="123"/>
    </row>
    <row r="159" spans="1:15" s="118" customFormat="1" x14ac:dyDescent="0.15">
      <c r="A159" s="119"/>
      <c r="B159" s="255"/>
      <c r="E159" s="119"/>
      <c r="F159" s="119"/>
      <c r="H159" s="120"/>
      <c r="I159" s="119"/>
      <c r="J159" s="121"/>
      <c r="K159" s="133"/>
      <c r="L159" s="133"/>
      <c r="M159" s="133"/>
      <c r="N159" s="122"/>
      <c r="O159" s="123"/>
    </row>
    <row r="160" spans="1:15" s="118" customFormat="1" x14ac:dyDescent="0.15">
      <c r="A160" s="119"/>
      <c r="B160" s="255"/>
      <c r="E160" s="119"/>
      <c r="F160" s="119"/>
      <c r="H160" s="120"/>
      <c r="I160" s="119"/>
      <c r="J160" s="121"/>
      <c r="K160" s="133"/>
      <c r="L160" s="133"/>
      <c r="M160" s="133"/>
      <c r="N160" s="122"/>
      <c r="O160" s="123"/>
    </row>
    <row r="161" spans="1:15" s="118" customFormat="1" x14ac:dyDescent="0.15">
      <c r="A161" s="119"/>
      <c r="B161" s="255"/>
      <c r="E161" s="119"/>
      <c r="F161" s="119"/>
      <c r="H161" s="120"/>
      <c r="I161" s="119"/>
      <c r="J161" s="121"/>
      <c r="K161" s="133"/>
      <c r="L161" s="133"/>
      <c r="M161" s="133"/>
      <c r="N161" s="122"/>
      <c r="O161" s="123"/>
    </row>
    <row r="162" spans="1:15" s="118" customFormat="1" x14ac:dyDescent="0.15">
      <c r="A162" s="119"/>
      <c r="B162" s="255"/>
      <c r="E162" s="119"/>
      <c r="F162" s="119"/>
      <c r="H162" s="120"/>
      <c r="I162" s="119"/>
      <c r="J162" s="121"/>
      <c r="K162" s="133"/>
      <c r="L162" s="133"/>
      <c r="M162" s="133"/>
      <c r="N162" s="122"/>
      <c r="O162" s="123"/>
    </row>
    <row r="163" spans="1:15" s="118" customFormat="1" x14ac:dyDescent="0.15">
      <c r="A163" s="119"/>
      <c r="B163" s="255"/>
      <c r="E163" s="119"/>
      <c r="F163" s="119"/>
      <c r="H163" s="120"/>
      <c r="I163" s="119"/>
      <c r="J163" s="121"/>
      <c r="K163" s="133"/>
      <c r="L163" s="133"/>
      <c r="M163" s="133"/>
      <c r="N163" s="122"/>
      <c r="O163" s="123"/>
    </row>
    <row r="164" spans="1:15" s="118" customFormat="1" x14ac:dyDescent="0.15">
      <c r="A164" s="119"/>
      <c r="B164" s="255"/>
      <c r="E164" s="119"/>
      <c r="F164" s="119"/>
      <c r="H164" s="120"/>
      <c r="I164" s="119"/>
      <c r="J164" s="121"/>
      <c r="K164" s="133"/>
      <c r="L164" s="133"/>
      <c r="M164" s="133"/>
      <c r="N164" s="122"/>
      <c r="O164" s="123"/>
    </row>
    <row r="165" spans="1:15" s="118" customFormat="1" x14ac:dyDescent="0.15">
      <c r="A165" s="119"/>
      <c r="B165" s="255"/>
      <c r="E165" s="119"/>
      <c r="F165" s="119"/>
      <c r="H165" s="120"/>
      <c r="I165" s="119"/>
      <c r="J165" s="121"/>
      <c r="K165" s="133"/>
      <c r="L165" s="133"/>
      <c r="M165" s="133"/>
      <c r="N165" s="122"/>
      <c r="O165" s="123"/>
    </row>
    <row r="166" spans="1:15" s="118" customFormat="1" x14ac:dyDescent="0.15">
      <c r="A166" s="119"/>
      <c r="B166" s="255"/>
      <c r="E166" s="119"/>
      <c r="F166" s="119"/>
      <c r="H166" s="120"/>
      <c r="I166" s="119"/>
      <c r="J166" s="121"/>
      <c r="K166" s="133"/>
      <c r="L166" s="133"/>
      <c r="M166" s="133"/>
      <c r="N166" s="122"/>
      <c r="O166" s="123"/>
    </row>
    <row r="167" spans="1:15" s="118" customFormat="1" x14ac:dyDescent="0.15">
      <c r="A167" s="119"/>
      <c r="B167" s="255"/>
      <c r="E167" s="119"/>
      <c r="F167" s="119"/>
      <c r="H167" s="120"/>
      <c r="I167" s="119"/>
      <c r="J167" s="121"/>
      <c r="K167" s="133"/>
      <c r="L167" s="133"/>
      <c r="M167" s="133"/>
      <c r="N167" s="122"/>
      <c r="O167" s="123"/>
    </row>
    <row r="168" spans="1:15" s="118" customFormat="1" x14ac:dyDescent="0.15">
      <c r="A168" s="119"/>
      <c r="B168" s="255"/>
      <c r="E168" s="119"/>
      <c r="F168" s="119"/>
      <c r="H168" s="120"/>
      <c r="I168" s="119"/>
      <c r="J168" s="121"/>
      <c r="K168" s="133"/>
      <c r="L168" s="133"/>
      <c r="M168" s="133"/>
      <c r="N168" s="122"/>
      <c r="O168" s="123"/>
    </row>
    <row r="169" spans="1:15" s="118" customFormat="1" x14ac:dyDescent="0.15">
      <c r="A169" s="119"/>
      <c r="B169" s="255"/>
      <c r="E169" s="119"/>
      <c r="F169" s="119"/>
      <c r="H169" s="120"/>
      <c r="I169" s="119"/>
      <c r="J169" s="121"/>
      <c r="K169" s="133"/>
      <c r="L169" s="133"/>
      <c r="M169" s="133"/>
      <c r="N169" s="122"/>
      <c r="O169" s="123"/>
    </row>
    <row r="170" spans="1:15" s="118" customFormat="1" x14ac:dyDescent="0.15">
      <c r="A170" s="119"/>
      <c r="B170" s="255"/>
      <c r="E170" s="119"/>
      <c r="F170" s="119"/>
      <c r="H170" s="120"/>
      <c r="I170" s="119"/>
      <c r="J170" s="121"/>
      <c r="K170" s="133"/>
      <c r="L170" s="133"/>
      <c r="M170" s="133"/>
      <c r="N170" s="122"/>
      <c r="O170" s="123"/>
    </row>
    <row r="171" spans="1:15" s="118" customFormat="1" x14ac:dyDescent="0.15">
      <c r="A171" s="119"/>
      <c r="B171" s="255"/>
      <c r="E171" s="119"/>
      <c r="F171" s="119"/>
      <c r="H171" s="120"/>
      <c r="I171" s="119"/>
      <c r="J171" s="121"/>
      <c r="K171" s="133"/>
      <c r="L171" s="133"/>
      <c r="M171" s="133"/>
      <c r="N171" s="122"/>
      <c r="O171" s="123"/>
    </row>
    <row r="172" spans="1:15" s="118" customFormat="1" x14ac:dyDescent="0.15">
      <c r="A172" s="119"/>
      <c r="B172" s="255"/>
      <c r="E172" s="119"/>
      <c r="F172" s="119"/>
      <c r="H172" s="120"/>
      <c r="I172" s="119"/>
      <c r="J172" s="121"/>
      <c r="K172" s="133"/>
      <c r="L172" s="133"/>
      <c r="M172" s="133"/>
      <c r="N172" s="122"/>
      <c r="O172" s="123"/>
    </row>
    <row r="173" spans="1:15" s="118" customFormat="1" x14ac:dyDescent="0.15">
      <c r="A173" s="119"/>
      <c r="B173" s="255"/>
      <c r="E173" s="119"/>
      <c r="F173" s="119"/>
      <c r="H173" s="120"/>
      <c r="I173" s="119"/>
      <c r="J173" s="121"/>
      <c r="K173" s="133"/>
      <c r="L173" s="133"/>
      <c r="M173" s="133"/>
      <c r="N173" s="122"/>
      <c r="O173" s="123"/>
    </row>
    <row r="174" spans="1:15" s="118" customFormat="1" x14ac:dyDescent="0.15">
      <c r="A174" s="119"/>
      <c r="B174" s="255"/>
      <c r="E174" s="119"/>
      <c r="F174" s="119"/>
      <c r="H174" s="120"/>
      <c r="I174" s="119"/>
      <c r="J174" s="121"/>
      <c r="K174" s="133"/>
      <c r="L174" s="133"/>
      <c r="M174" s="133"/>
      <c r="N174" s="122"/>
      <c r="O174" s="123"/>
    </row>
    <row r="175" spans="1:15" s="118" customFormat="1" x14ac:dyDescent="0.15">
      <c r="A175" s="119"/>
      <c r="B175" s="255"/>
      <c r="E175" s="119"/>
      <c r="F175" s="119"/>
      <c r="H175" s="120"/>
      <c r="I175" s="119"/>
      <c r="J175" s="121"/>
      <c r="K175" s="133"/>
      <c r="L175" s="133"/>
      <c r="M175" s="133"/>
      <c r="N175" s="122"/>
      <c r="O175" s="123"/>
    </row>
    <row r="176" spans="1:15" s="118" customFormat="1" x14ac:dyDescent="0.15">
      <c r="A176" s="119"/>
      <c r="B176" s="255"/>
      <c r="E176" s="119"/>
      <c r="F176" s="119"/>
      <c r="H176" s="120"/>
      <c r="I176" s="119"/>
      <c r="J176" s="121"/>
      <c r="K176" s="133"/>
      <c r="L176" s="133"/>
      <c r="M176" s="133"/>
      <c r="N176" s="122"/>
      <c r="O176" s="123"/>
    </row>
    <row r="177" spans="1:15" s="118" customFormat="1" x14ac:dyDescent="0.15">
      <c r="A177" s="119"/>
      <c r="B177" s="255"/>
      <c r="E177" s="119"/>
      <c r="F177" s="119"/>
      <c r="H177" s="120"/>
      <c r="I177" s="119"/>
      <c r="J177" s="121"/>
      <c r="K177" s="133"/>
      <c r="L177" s="133"/>
      <c r="M177" s="133"/>
      <c r="N177" s="122"/>
      <c r="O177" s="123"/>
    </row>
    <row r="178" spans="1:15" s="118" customFormat="1" x14ac:dyDescent="0.15">
      <c r="A178" s="119"/>
      <c r="B178" s="255"/>
      <c r="E178" s="119"/>
      <c r="F178" s="119"/>
      <c r="H178" s="120"/>
      <c r="I178" s="119"/>
      <c r="J178" s="121"/>
      <c r="K178" s="133"/>
      <c r="L178" s="133"/>
      <c r="M178" s="133"/>
      <c r="N178" s="122"/>
      <c r="O178" s="123"/>
    </row>
    <row r="179" spans="1:15" s="118" customFormat="1" x14ac:dyDescent="0.15">
      <c r="A179" s="119"/>
      <c r="B179" s="255"/>
      <c r="E179" s="119"/>
      <c r="F179" s="119"/>
      <c r="H179" s="120"/>
      <c r="I179" s="119"/>
      <c r="J179" s="121"/>
      <c r="K179" s="133"/>
      <c r="L179" s="133"/>
      <c r="M179" s="133"/>
      <c r="N179" s="122"/>
      <c r="O179" s="123"/>
    </row>
    <row r="180" spans="1:15" s="118" customFormat="1" x14ac:dyDescent="0.15">
      <c r="A180" s="119"/>
      <c r="B180" s="255"/>
      <c r="E180" s="119"/>
      <c r="F180" s="119"/>
      <c r="H180" s="120"/>
      <c r="I180" s="119"/>
      <c r="J180" s="121"/>
      <c r="K180" s="133"/>
      <c r="L180" s="133"/>
      <c r="M180" s="133"/>
      <c r="N180" s="122"/>
      <c r="O180" s="123"/>
    </row>
    <row r="181" spans="1:15" s="118" customFormat="1" x14ac:dyDescent="0.15">
      <c r="A181" s="119"/>
      <c r="B181" s="255"/>
      <c r="E181" s="119"/>
      <c r="F181" s="119"/>
      <c r="H181" s="120"/>
      <c r="I181" s="119"/>
      <c r="J181" s="121"/>
      <c r="K181" s="133"/>
      <c r="L181" s="133"/>
      <c r="M181" s="133"/>
      <c r="N181" s="122"/>
      <c r="O181" s="123"/>
    </row>
    <row r="182" spans="1:15" s="118" customFormat="1" x14ac:dyDescent="0.15">
      <c r="A182" s="119"/>
      <c r="B182" s="255"/>
      <c r="E182" s="119"/>
      <c r="F182" s="119"/>
      <c r="H182" s="120"/>
      <c r="I182" s="119"/>
      <c r="J182" s="121"/>
      <c r="K182" s="133"/>
      <c r="L182" s="133"/>
      <c r="M182" s="133"/>
      <c r="N182" s="122"/>
      <c r="O182" s="123"/>
    </row>
  </sheetData>
  <sheetProtection password="DD0D" sheet="1" objects="1" scenarios="1" formatCells="0" selectLockedCells="1"/>
  <mergeCells count="90">
    <mergeCell ref="E5:F5"/>
    <mergeCell ref="H1:I1"/>
    <mergeCell ref="C4:D4"/>
    <mergeCell ref="E4:F4"/>
    <mergeCell ref="G4:I4"/>
    <mergeCell ref="C3:H3"/>
    <mergeCell ref="A2:I2"/>
    <mergeCell ref="A4:B4"/>
    <mergeCell ref="G5:I5"/>
    <mergeCell ref="C5:D5"/>
    <mergeCell ref="A5:B5"/>
    <mergeCell ref="C6:D6"/>
    <mergeCell ref="E6:F6"/>
    <mergeCell ref="G6:I6"/>
    <mergeCell ref="C7:D8"/>
    <mergeCell ref="E7:F7"/>
    <mergeCell ref="G7:I7"/>
    <mergeCell ref="E8:F8"/>
    <mergeCell ref="G8:I8"/>
    <mergeCell ref="A6:B6"/>
    <mergeCell ref="A7:B8"/>
    <mergeCell ref="A9:B9"/>
    <mergeCell ref="A26:B26"/>
    <mergeCell ref="A16:B16"/>
    <mergeCell ref="A15:B15"/>
    <mergeCell ref="A20:B20"/>
    <mergeCell ref="A21:B21"/>
    <mergeCell ref="H62:I62"/>
    <mergeCell ref="H58:I58"/>
    <mergeCell ref="C61:D61"/>
    <mergeCell ref="C62:D62"/>
    <mergeCell ref="A61:B61"/>
    <mergeCell ref="F61:G61"/>
    <mergeCell ref="H61:I61"/>
    <mergeCell ref="A62:B62"/>
    <mergeCell ref="F62:G62"/>
    <mergeCell ref="F59:G59"/>
    <mergeCell ref="A59:B59"/>
    <mergeCell ref="A60:B60"/>
    <mergeCell ref="C60:D60"/>
    <mergeCell ref="H60:I60"/>
    <mergeCell ref="H59:I59"/>
    <mergeCell ref="F60:G60"/>
    <mergeCell ref="H56:I56"/>
    <mergeCell ref="H57:I57"/>
    <mergeCell ref="C59:D59"/>
    <mergeCell ref="A57:B57"/>
    <mergeCell ref="C57:D57"/>
    <mergeCell ref="F57:G57"/>
    <mergeCell ref="C21:D21"/>
    <mergeCell ref="A33:B33"/>
    <mergeCell ref="F33:G33"/>
    <mergeCell ref="F34:G34"/>
    <mergeCell ref="A58:B58"/>
    <mergeCell ref="C58:D58"/>
    <mergeCell ref="F58:G58"/>
    <mergeCell ref="C55:D55"/>
    <mergeCell ref="C56:D56"/>
    <mergeCell ref="A55:B55"/>
    <mergeCell ref="F55:G55"/>
    <mergeCell ref="A34:B34"/>
    <mergeCell ref="A56:B56"/>
    <mergeCell ref="F56:G56"/>
    <mergeCell ref="A27:B27"/>
    <mergeCell ref="H55:I55"/>
    <mergeCell ref="F26:G26"/>
    <mergeCell ref="C27:D27"/>
    <mergeCell ref="H33:I33"/>
    <mergeCell ref="H26:I26"/>
    <mergeCell ref="H27:I27"/>
    <mergeCell ref="F27:G27"/>
    <mergeCell ref="C26:D26"/>
    <mergeCell ref="C33:D33"/>
    <mergeCell ref="C34:D34"/>
    <mergeCell ref="H34:I34"/>
    <mergeCell ref="C20:D20"/>
    <mergeCell ref="K10:M10"/>
    <mergeCell ref="C15:D15"/>
    <mergeCell ref="C16:D16"/>
    <mergeCell ref="C9:D9"/>
    <mergeCell ref="E9:F9"/>
    <mergeCell ref="G9:I9"/>
    <mergeCell ref="H16:I16"/>
    <mergeCell ref="F16:G16"/>
    <mergeCell ref="H21:I21"/>
    <mergeCell ref="F21:G21"/>
    <mergeCell ref="H20:I20"/>
    <mergeCell ref="F20:G20"/>
    <mergeCell ref="F15:G15"/>
    <mergeCell ref="H15:I15"/>
  </mergeCells>
  <phoneticPr fontId="6" type="noConversion"/>
  <dataValidations count="12">
    <dataValidation type="list" allowBlank="1" showInputMessage="1" showErrorMessage="1" sqref="I63:I127 I13:I14 I22:I25 I17:I19 I28:I32 I35:I54">
      <formula1>Teams</formula1>
    </dataValidation>
    <dataValidation type="list" allowBlank="1" showInputMessage="1" showErrorMessage="1" sqref="F63:F127 F12:F14 F22:F25 F17:F19 F28:F32 F35:F54">
      <formula1>Gender</formula1>
    </dataValidation>
    <dataValidation type="date" allowBlank="1" showInputMessage="1" showErrorMessage="1" errorTitle="Invalid Date" error="Please enter a date (earlier than 2005) in the form dd/mm/yyyy._x000a_For example,  25/12/1996." sqref="E63:E127 E35:E54 E22:E25 E17:E19 E28:E32 E13:E14">
      <formula1>14611</formula1>
      <formula2>40179</formula2>
    </dataValidation>
    <dataValidation type="list" allowBlank="1" showInputMessage="1" showErrorMessage="1" errorTitle="Invalid Grade" error="Please enter a grade in the range 3 to 6" sqref="G63:G127 G13:G14 G22:G25 G17:G19 G28:G32 G35:G54">
      <formula1>SchoolClass</formula1>
    </dataValidation>
    <dataValidation type="list" allowBlank="1" showInputMessage="1" showErrorMessage="1" sqref="H55:I55 H20:I20 H15 H61 H59 H33 H57:I57 H26:I26">
      <formula1>When</formula1>
    </dataValidation>
    <dataValidation type="list" allowBlank="1" showInputMessage="1" showErrorMessage="1" sqref="F15:G16 F33:G34 F59:G62">
      <formula1>Jobs</formula1>
    </dataValidation>
    <dataValidation type="list" allowBlank="1" showInputMessage="1" showErrorMessage="1" sqref="F20:G21 F26:G27 F55:G58">
      <formula1>Judges</formula1>
    </dataValidation>
    <dataValidation type="list" allowBlank="1" showInputMessage="1" showErrorMessage="1" sqref="C5:D5">
      <formula1>Clubnames</formula1>
    </dataValidation>
    <dataValidation type="list" allowBlank="1" showInputMessage="1" showErrorMessage="1" errorTitle="Invalid Grade" error="Please choose either Novice or Elite" sqref="G12">
      <formula1>SchoolClass</formula1>
    </dataValidation>
    <dataValidation type="list" errorStyle="information" allowBlank="1" showInputMessage="1" showErrorMessage="1" errorTitle="Teams" error="Please select a letter (A to E) to indicate team members.  Use 'A' for all members of the first team in a given group, 'B' if you have more than one team in that group etc.  Teams may be 3 or 4 people." sqref="I12">
      <formula1>Teams</formula1>
    </dataValidation>
    <dataValidation type="list" allowBlank="1" showInputMessage="1" showErrorMessage="1" sqref="G9:I9">
      <formula1>$V$8:$V$13</formula1>
    </dataValidation>
    <dataValidation type="date" allowBlank="1" showInputMessage="1" showErrorMessage="1" errorTitle="Invalid Date" error="Please enter a date (earlier than 2005) in the form dd/mm/yyyy._x000a_For example,  25/12/1996." sqref="E12">
      <formula1>14611</formula1>
      <formula2>41640</formula2>
    </dataValidation>
  </dataValidations>
  <pageMargins left="0.75" right="0.75" top="0.65" bottom="0.61" header="0.5" footer="0.5"/>
  <pageSetup paperSize="9" scale="73" fitToHeight="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I37"/>
  <sheetViews>
    <sheetView workbookViewId="0">
      <selection activeCell="B31" sqref="B31:D31"/>
    </sheetView>
  </sheetViews>
  <sheetFormatPr baseColWidth="10" defaultColWidth="8.83203125" defaultRowHeight="16" x14ac:dyDescent="0.15"/>
  <cols>
    <col min="1" max="1" width="14" style="1" customWidth="1"/>
    <col min="2" max="2" width="17" style="1" customWidth="1"/>
    <col min="3" max="3" width="9.5" style="1" customWidth="1"/>
    <col min="4" max="4" width="15.1640625" style="1" customWidth="1"/>
    <col min="5" max="5" width="21.83203125" style="1" customWidth="1"/>
    <col min="6" max="7" width="27.5" style="1" customWidth="1"/>
    <col min="8" max="8" width="27.5" style="101" customWidth="1"/>
    <col min="9" max="9" width="27.5" style="1" customWidth="1"/>
  </cols>
  <sheetData>
    <row r="1" spans="1:9" ht="20" x14ac:dyDescent="0.15">
      <c r="A1" s="347" t="s">
        <v>200</v>
      </c>
      <c r="B1" s="347"/>
      <c r="C1" s="347"/>
      <c r="D1" s="347"/>
      <c r="E1" s="347"/>
      <c r="F1" s="347"/>
    </row>
    <row r="2" spans="1:9" ht="17" thickBot="1" x14ac:dyDescent="0.2"/>
    <row r="3" spans="1:9" s="51" customFormat="1" x14ac:dyDescent="0.15">
      <c r="A3" s="52" t="str">
        <f>Entries!A4</f>
        <v>Event :</v>
      </c>
      <c r="B3" s="349" t="str">
        <f>Entries!C4</f>
        <v>Regional Schools Competition</v>
      </c>
      <c r="C3" s="350"/>
      <c r="D3" s="53" t="str">
        <f>Entries!E4</f>
        <v>Venue :</v>
      </c>
      <c r="E3" s="353" t="str">
        <f>IF(Entries!G4="","",Entries!G4)</f>
        <v>Velocity, Marsh House Sports &amp; Community Centre, Billingham, TS23 3HB</v>
      </c>
      <c r="F3" s="354"/>
      <c r="G3" s="50"/>
      <c r="H3" s="144"/>
      <c r="I3" s="50"/>
    </row>
    <row r="4" spans="1:9" ht="17" thickBot="1" x14ac:dyDescent="0.2">
      <c r="A4" s="54" t="str">
        <f>Entries!A5</f>
        <v>School :</v>
      </c>
      <c r="B4" s="351" t="str">
        <f>IF(Entries!C5="","",Entries!C5)</f>
        <v xml:space="preserve"> </v>
      </c>
      <c r="C4" s="352"/>
      <c r="D4" s="55" t="str">
        <f>Entries!E5</f>
        <v>Date :</v>
      </c>
      <c r="E4" s="355" t="str">
        <f>IF(Entries!G5="","",Entries!G5)</f>
        <v>Sunday 26th November 2017</v>
      </c>
      <c r="F4" s="356"/>
    </row>
    <row r="5" spans="1:9" ht="10" customHeight="1" x14ac:dyDescent="0.15">
      <c r="A5" s="59"/>
      <c r="B5" s="60"/>
      <c r="C5" s="61"/>
      <c r="D5" s="59"/>
      <c r="E5" s="62"/>
      <c r="F5" s="62"/>
    </row>
    <row r="6" spans="1:9" ht="18.75" customHeight="1" x14ac:dyDescent="0.2">
      <c r="A6" s="348" t="s">
        <v>7</v>
      </c>
      <c r="B6" s="348"/>
      <c r="C6" s="100">
        <f>106-COUNTBLANK(Entries!G12:G117)</f>
        <v>0</v>
      </c>
      <c r="D6" s="207" t="s">
        <v>219</v>
      </c>
      <c r="E6" s="21">
        <f xml:space="preserve"> 7.5*C6</f>
        <v>0</v>
      </c>
    </row>
    <row r="7" spans="1:9" s="16" customFormat="1" ht="10" customHeight="1" x14ac:dyDescent="0.2">
      <c r="A7" s="63"/>
      <c r="B7" s="63"/>
      <c r="C7" s="64"/>
      <c r="D7" s="65"/>
      <c r="E7" s="66"/>
      <c r="F7" s="67"/>
      <c r="G7" s="67"/>
      <c r="H7" s="145"/>
      <c r="I7" s="67"/>
    </row>
    <row r="8" spans="1:9" s="16" customFormat="1" ht="18.75" customHeight="1" x14ac:dyDescent="0.2">
      <c r="A8" s="357" t="s">
        <v>149</v>
      </c>
      <c r="B8" s="357"/>
      <c r="C8" s="357"/>
      <c r="D8" s="358"/>
      <c r="E8" s="357">
        <f>BSGA!C9</f>
        <v>0</v>
      </c>
      <c r="F8" s="357"/>
      <c r="G8" s="357"/>
      <c r="H8" s="358"/>
      <c r="I8" s="67"/>
    </row>
    <row r="9" spans="1:9" s="16" customFormat="1" ht="10" customHeight="1" x14ac:dyDescent="0.2">
      <c r="A9" s="63"/>
      <c r="B9" s="63"/>
      <c r="C9" s="64"/>
      <c r="D9" s="65"/>
      <c r="E9" s="66"/>
      <c r="F9" s="67"/>
      <c r="G9" s="67"/>
      <c r="H9" s="145"/>
      <c r="I9" s="67"/>
    </row>
    <row r="10" spans="1:9" x14ac:dyDescent="0.15">
      <c r="A10" s="359" t="s">
        <v>226</v>
      </c>
      <c r="B10" s="359"/>
      <c r="C10" s="359"/>
      <c r="D10" s="359"/>
      <c r="E10" s="359"/>
      <c r="F10" s="359"/>
      <c r="H10" s="269"/>
    </row>
    <row r="11" spans="1:9" ht="18" x14ac:dyDescent="0.15">
      <c r="A11" s="346" t="s">
        <v>227</v>
      </c>
      <c r="B11" s="346"/>
      <c r="C11" s="346"/>
      <c r="D11" s="346"/>
      <c r="E11" s="346"/>
      <c r="F11" s="346"/>
    </row>
    <row r="12" spans="1:9" s="49" customFormat="1" x14ac:dyDescent="0.15">
      <c r="A12" s="345" t="s">
        <v>218</v>
      </c>
      <c r="B12" s="345"/>
      <c r="C12" s="345"/>
      <c r="D12" s="345"/>
      <c r="E12" s="345"/>
      <c r="F12" s="345"/>
      <c r="G12" s="48"/>
      <c r="H12" s="101"/>
      <c r="I12" s="48"/>
    </row>
    <row r="13" spans="1:9" ht="41" customHeight="1" x14ac:dyDescent="0.15">
      <c r="A13" s="346" t="s">
        <v>228</v>
      </c>
      <c r="B13" s="346"/>
      <c r="C13" s="346"/>
      <c r="D13" s="346"/>
      <c r="E13" s="346"/>
      <c r="F13" s="346"/>
      <c r="H13" s="269"/>
    </row>
    <row r="14" spans="1:9" ht="17.25" customHeight="1" x14ac:dyDescent="0.2">
      <c r="A14" s="2"/>
      <c r="B14" s="2"/>
      <c r="C14" s="2"/>
      <c r="D14" s="2"/>
      <c r="G14" s="69"/>
    </row>
    <row r="15" spans="1:9" ht="20.25" customHeight="1" x14ac:dyDescent="0.15">
      <c r="A15" s="343" t="s">
        <v>135</v>
      </c>
      <c r="B15" s="343"/>
      <c r="C15" s="343"/>
      <c r="D15" s="343"/>
      <c r="E15" s="343"/>
      <c r="F15" s="343"/>
    </row>
    <row r="16" spans="1:9" ht="20.25" customHeight="1" x14ac:dyDescent="0.15">
      <c r="A16" s="344" t="s">
        <v>231</v>
      </c>
      <c r="B16" s="344"/>
      <c r="C16" s="344"/>
      <c r="D16" s="344"/>
      <c r="E16" s="344"/>
      <c r="F16" s="344"/>
    </row>
    <row r="17" spans="1:9" s="49" customFormat="1" ht="78" customHeight="1" x14ac:dyDescent="0.15">
      <c r="A17" s="334" t="s">
        <v>157</v>
      </c>
      <c r="B17" s="334"/>
      <c r="C17" s="334"/>
      <c r="D17" s="334"/>
      <c r="E17" s="334"/>
      <c r="F17" s="334"/>
      <c r="G17" s="48"/>
      <c r="H17" s="101"/>
      <c r="I17" s="48"/>
    </row>
    <row r="18" spans="1:9" ht="32.25" customHeight="1" x14ac:dyDescent="0.15">
      <c r="A18" s="334" t="s">
        <v>92</v>
      </c>
      <c r="B18" s="334"/>
      <c r="C18" s="334"/>
      <c r="D18" s="334"/>
      <c r="E18" s="334"/>
      <c r="F18" s="334"/>
    </row>
    <row r="19" spans="1:9" ht="17.25" customHeight="1" x14ac:dyDescent="0.15">
      <c r="A19" s="334" t="s">
        <v>97</v>
      </c>
      <c r="B19" s="334"/>
      <c r="C19" s="334"/>
      <c r="D19" s="334"/>
      <c r="E19" s="334"/>
      <c r="F19" s="334"/>
    </row>
    <row r="20" spans="1:9" ht="15" customHeight="1" x14ac:dyDescent="0.15">
      <c r="A20" s="334" t="s">
        <v>94</v>
      </c>
      <c r="B20" s="334"/>
      <c r="C20" s="334"/>
      <c r="D20" s="334"/>
      <c r="E20" s="334"/>
      <c r="F20" s="334"/>
    </row>
    <row r="21" spans="1:9" ht="18" customHeight="1" x14ac:dyDescent="0.15">
      <c r="A21" s="334" t="s">
        <v>147</v>
      </c>
      <c r="B21" s="334"/>
      <c r="C21" s="334"/>
      <c r="D21" s="334"/>
      <c r="E21" s="334"/>
      <c r="F21" s="334"/>
      <c r="H21" s="147"/>
    </row>
    <row r="22" spans="1:9" x14ac:dyDescent="0.15">
      <c r="A22" s="329" t="s">
        <v>93</v>
      </c>
      <c r="B22" s="329"/>
      <c r="C22" s="329"/>
      <c r="D22" s="329"/>
      <c r="E22" s="329"/>
      <c r="F22" s="329"/>
    </row>
    <row r="23" spans="1:9" ht="64.5" customHeight="1" x14ac:dyDescent="0.15">
      <c r="A23" s="334" t="s">
        <v>125</v>
      </c>
      <c r="B23" s="334"/>
      <c r="C23" s="334"/>
      <c r="D23" s="334"/>
      <c r="E23" s="334"/>
      <c r="F23" s="334"/>
    </row>
    <row r="24" spans="1:9" ht="33.75" customHeight="1" x14ac:dyDescent="0.15">
      <c r="A24" s="340" t="s">
        <v>195</v>
      </c>
      <c r="B24" s="340"/>
      <c r="C24" s="340"/>
      <c r="D24" s="340"/>
      <c r="E24" s="340"/>
      <c r="F24" s="340"/>
    </row>
    <row r="25" spans="1:9" ht="34.5" customHeight="1" x14ac:dyDescent="0.15">
      <c r="A25" s="340" t="s">
        <v>95</v>
      </c>
      <c r="B25" s="340"/>
      <c r="C25" s="340"/>
      <c r="D25" s="340"/>
      <c r="E25" s="340"/>
      <c r="F25" s="340"/>
    </row>
    <row r="26" spans="1:9" ht="78.75" customHeight="1" x14ac:dyDescent="0.15">
      <c r="A26" s="342" t="s">
        <v>96</v>
      </c>
      <c r="B26" s="342"/>
      <c r="C26" s="342"/>
      <c r="D26" s="342"/>
      <c r="E26" s="342"/>
      <c r="F26" s="342"/>
    </row>
    <row r="27" spans="1:9" ht="32.25" customHeight="1" x14ac:dyDescent="0.15">
      <c r="A27" s="334" t="s">
        <v>229</v>
      </c>
      <c r="B27" s="335"/>
      <c r="C27" s="335"/>
      <c r="D27" s="335"/>
      <c r="E27" s="335"/>
      <c r="F27" s="335"/>
    </row>
    <row r="28" spans="1:9" ht="18.75" customHeight="1" x14ac:dyDescent="0.2">
      <c r="A28" s="341" t="s">
        <v>5</v>
      </c>
      <c r="B28" s="341"/>
      <c r="C28" s="341"/>
      <c r="D28" s="341"/>
      <c r="E28" s="341"/>
      <c r="F28" s="341"/>
    </row>
    <row r="29" spans="1:9" ht="18.75" customHeight="1" thickBot="1" x14ac:dyDescent="0.25">
      <c r="A29" s="56"/>
      <c r="B29" s="56"/>
      <c r="C29" s="56"/>
      <c r="D29" s="56"/>
      <c r="E29" s="56"/>
      <c r="F29" s="56"/>
    </row>
    <row r="30" spans="1:9" ht="17.25" customHeight="1" thickTop="1" x14ac:dyDescent="0.2">
      <c r="A30" s="336" t="s">
        <v>126</v>
      </c>
      <c r="B30" s="337"/>
      <c r="C30" s="337"/>
      <c r="D30" s="337"/>
      <c r="E30" s="337"/>
      <c r="F30" s="338"/>
    </row>
    <row r="31" spans="1:9" ht="38" customHeight="1" thickBot="1" x14ac:dyDescent="0.25">
      <c r="A31" s="149" t="s">
        <v>98</v>
      </c>
      <c r="B31" s="339"/>
      <c r="C31" s="339"/>
      <c r="D31" s="339"/>
      <c r="E31" s="148" t="s">
        <v>6</v>
      </c>
      <c r="F31" s="150"/>
    </row>
    <row r="32" spans="1:9" ht="15" customHeight="1" thickBot="1" x14ac:dyDescent="0.25">
      <c r="A32" s="154"/>
      <c r="B32" s="155"/>
      <c r="C32" s="155"/>
      <c r="D32" s="155"/>
      <c r="E32" s="156"/>
      <c r="F32" s="157"/>
    </row>
    <row r="33" spans="1:6" ht="18" thickTop="1" thickBot="1" x14ac:dyDescent="0.25">
      <c r="A33" s="58"/>
      <c r="B33" s="58"/>
      <c r="C33" s="57"/>
    </row>
    <row r="34" spans="1:6" ht="17.25" customHeight="1" thickTop="1" x14ac:dyDescent="0.15">
      <c r="A34" s="331" t="s">
        <v>127</v>
      </c>
      <c r="B34" s="332"/>
      <c r="C34" s="332"/>
      <c r="D34" s="332"/>
      <c r="E34" s="332"/>
      <c r="F34" s="333"/>
    </row>
    <row r="35" spans="1:6" ht="38.25" customHeight="1" thickBot="1" x14ac:dyDescent="0.25">
      <c r="A35" s="149" t="s">
        <v>98</v>
      </c>
      <c r="B35" s="330"/>
      <c r="C35" s="330"/>
      <c r="D35" s="330"/>
      <c r="E35" s="148" t="s">
        <v>6</v>
      </c>
      <c r="F35" s="150"/>
    </row>
    <row r="36" spans="1:6" ht="17" thickBot="1" x14ac:dyDescent="0.2">
      <c r="A36" s="151"/>
      <c r="B36" s="152"/>
      <c r="C36" s="152"/>
      <c r="D36" s="152"/>
      <c r="E36" s="152"/>
      <c r="F36" s="153"/>
    </row>
    <row r="37" spans="1:6" ht="17" thickTop="1" x14ac:dyDescent="0.15"/>
  </sheetData>
  <sheetProtection password="DD0D" sheet="1" objects="1" scenarios="1" selectLockedCells="1"/>
  <mergeCells count="30">
    <mergeCell ref="A13:F13"/>
    <mergeCell ref="A12:F12"/>
    <mergeCell ref="A11:F11"/>
    <mergeCell ref="A1:F1"/>
    <mergeCell ref="A6:B6"/>
    <mergeCell ref="B3:C3"/>
    <mergeCell ref="B4:C4"/>
    <mergeCell ref="E3:F3"/>
    <mergeCell ref="E4:F4"/>
    <mergeCell ref="A8:D8"/>
    <mergeCell ref="E8:H8"/>
    <mergeCell ref="A10:F10"/>
    <mergeCell ref="A15:F15"/>
    <mergeCell ref="A21:F21"/>
    <mergeCell ref="A20:F20"/>
    <mergeCell ref="A16:F16"/>
    <mergeCell ref="A17:F17"/>
    <mergeCell ref="A18:F18"/>
    <mergeCell ref="A19:F19"/>
    <mergeCell ref="A22:F22"/>
    <mergeCell ref="B35:D35"/>
    <mergeCell ref="A34:F34"/>
    <mergeCell ref="A27:F27"/>
    <mergeCell ref="A30:F30"/>
    <mergeCell ref="B31:D31"/>
    <mergeCell ref="A25:F25"/>
    <mergeCell ref="A28:F28"/>
    <mergeCell ref="A24:F24"/>
    <mergeCell ref="A26:F26"/>
    <mergeCell ref="A23:F23"/>
  </mergeCells>
  <phoneticPr fontId="6" type="noConversion"/>
  <hyperlinks>
    <hyperlink ref="A10" r:id="rId1"/>
    <hyperlink ref="B10" r:id="rId2" display="http://www.nettc.org.uk/product/regional-schools-2017-2018/"/>
    <hyperlink ref="C10" r:id="rId3" display="http://www.nettc.org.uk/product/regional-schools-2017-2018/"/>
    <hyperlink ref="D10" r:id="rId4" display="http://www.nettc.org.uk/product/regional-schools-2017-2018/"/>
    <hyperlink ref="E10" r:id="rId5" display="http://www.nettc.org.uk/product/regional-schools-2017-2018/"/>
    <hyperlink ref="F10" r:id="rId6" display="http://www.nettc.org.uk/product/regional-schools-2017-2018/"/>
  </hyperlinks>
  <pageMargins left="0.74803149606299213" right="0.74803149606299213" top="0.39370078740157483" bottom="0.98425196850393704" header="0.31496062992125984" footer="0.51181102362204722"/>
  <pageSetup paperSize="9" scale="85" orientation="portrait" horizontalDpi="4294967294"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9" sqref="B9"/>
    </sheetView>
  </sheetViews>
  <sheetFormatPr baseColWidth="10" defaultColWidth="9.1640625" defaultRowHeight="13" x14ac:dyDescent="0.15"/>
  <cols>
    <col min="1" max="1" width="26.33203125" style="172" customWidth="1"/>
    <col min="2" max="2" width="65.5" style="172" customWidth="1"/>
    <col min="3" max="3" width="9.1640625" style="172"/>
    <col min="4" max="4" width="20.83203125" style="172" customWidth="1"/>
    <col min="5" max="16384" width="9.1640625" style="172"/>
  </cols>
  <sheetData>
    <row r="1" spans="1:4" ht="23" x14ac:dyDescent="0.15">
      <c r="A1" s="360" t="s">
        <v>155</v>
      </c>
      <c r="B1" s="360"/>
      <c r="C1" s="360"/>
      <c r="D1" s="360"/>
    </row>
    <row r="3" spans="1:4" ht="113.25" customHeight="1" x14ac:dyDescent="0.15">
      <c r="A3" s="361" t="s">
        <v>161</v>
      </c>
      <c r="B3" s="361"/>
      <c r="C3" s="361"/>
      <c r="D3" s="361"/>
    </row>
    <row r="4" spans="1:4" ht="19.5" customHeight="1" x14ac:dyDescent="0.15">
      <c r="A4" s="217"/>
      <c r="B4" s="218" t="s">
        <v>148</v>
      </c>
      <c r="C4" s="219">
        <v>0</v>
      </c>
      <c r="D4" s="211"/>
    </row>
    <row r="5" spans="1:4" ht="16" x14ac:dyDescent="0.15">
      <c r="A5" s="220" t="s">
        <v>140</v>
      </c>
      <c r="B5" s="220" t="s">
        <v>158</v>
      </c>
      <c r="C5" s="219">
        <f>5*Payment!$C$6</f>
        <v>0</v>
      </c>
    </row>
    <row r="6" spans="1:4" ht="16" x14ac:dyDescent="0.15">
      <c r="A6" s="220"/>
      <c r="B6" s="220" t="s">
        <v>159</v>
      </c>
      <c r="C6" s="219">
        <v>10</v>
      </c>
    </row>
    <row r="7" spans="1:4" ht="16" x14ac:dyDescent="0.15">
      <c r="A7" s="220"/>
      <c r="B7" s="220" t="s">
        <v>160</v>
      </c>
      <c r="C7" s="219">
        <v>15</v>
      </c>
    </row>
    <row r="8" spans="1:4" ht="26.25" customHeight="1" x14ac:dyDescent="0.15">
      <c r="A8" s="221"/>
      <c r="B8" s="220"/>
      <c r="C8" s="219"/>
    </row>
    <row r="9" spans="1:4" ht="16" x14ac:dyDescent="0.15">
      <c r="A9" s="209" t="s">
        <v>145</v>
      </c>
      <c r="B9" s="215" t="s">
        <v>148</v>
      </c>
      <c r="C9" s="216">
        <f>VLOOKUP(B9,B4:C7,2)</f>
        <v>0</v>
      </c>
    </row>
    <row r="10" spans="1:4" x14ac:dyDescent="0.15">
      <c r="B10" s="210"/>
      <c r="D10" s="210"/>
    </row>
    <row r="11" spans="1:4" ht="33" thickBot="1" x14ac:dyDescent="0.2">
      <c r="A11" s="208" t="s">
        <v>141</v>
      </c>
      <c r="B11" s="213"/>
      <c r="C11" s="208" t="s">
        <v>146</v>
      </c>
      <c r="D11" s="213"/>
    </row>
    <row r="12" spans="1:4" ht="17" thickBot="1" x14ac:dyDescent="0.2">
      <c r="A12" s="209" t="s">
        <v>90</v>
      </c>
      <c r="B12" s="214"/>
    </row>
    <row r="13" spans="1:4" ht="17" thickBot="1" x14ac:dyDescent="0.2">
      <c r="A13" s="208"/>
      <c r="B13" s="214"/>
    </row>
    <row r="14" spans="1:4" ht="17" thickBot="1" x14ac:dyDescent="0.2">
      <c r="A14" s="208"/>
      <c r="B14" s="214"/>
    </row>
    <row r="15" spans="1:4" ht="17" thickBot="1" x14ac:dyDescent="0.2">
      <c r="A15" s="208"/>
      <c r="B15" s="214"/>
    </row>
    <row r="16" spans="1:4" ht="17" thickBot="1" x14ac:dyDescent="0.2">
      <c r="A16" s="208"/>
      <c r="B16" s="214"/>
    </row>
    <row r="17" spans="1:2" ht="23.25" customHeight="1" thickBot="1" x14ac:dyDescent="0.2">
      <c r="A17" s="208" t="s">
        <v>144</v>
      </c>
      <c r="B17" s="214"/>
    </row>
    <row r="18" spans="1:2" ht="25.5" customHeight="1" thickBot="1" x14ac:dyDescent="0.2">
      <c r="A18" s="208" t="s">
        <v>143</v>
      </c>
      <c r="B18" s="214"/>
    </row>
    <row r="19" spans="1:2" ht="17" thickBot="1" x14ac:dyDescent="0.2">
      <c r="A19" s="208" t="s">
        <v>142</v>
      </c>
      <c r="B19" s="214"/>
    </row>
    <row r="20" spans="1:2" ht="16" x14ac:dyDescent="0.15">
      <c r="A20" s="208"/>
    </row>
    <row r="21" spans="1:2" ht="16" x14ac:dyDescent="0.15">
      <c r="A21" s="208"/>
    </row>
    <row r="22" spans="1:2" ht="16" x14ac:dyDescent="0.15">
      <c r="A22" s="208"/>
    </row>
    <row r="23" spans="1:2" ht="16" x14ac:dyDescent="0.15">
      <c r="A23" s="208"/>
    </row>
    <row r="24" spans="1:2" ht="16" x14ac:dyDescent="0.15">
      <c r="A24" s="208"/>
    </row>
    <row r="25" spans="1:2" ht="16" x14ac:dyDescent="0.15">
      <c r="A25" s="208"/>
    </row>
  </sheetData>
  <sheetProtection sheet="1" objects="1" scenarios="1" selectLockedCells="1"/>
  <mergeCells count="2">
    <mergeCell ref="A1:D1"/>
    <mergeCell ref="A3:D3"/>
  </mergeCells>
  <dataValidations count="1">
    <dataValidation type="list" allowBlank="1" showInputMessage="1" showErrorMessage="1" sqref="B9">
      <formula1>$B$4:$B$7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tabSelected="1" workbookViewId="0">
      <selection activeCell="B4" sqref="B4"/>
    </sheetView>
  </sheetViews>
  <sheetFormatPr baseColWidth="10" defaultColWidth="8.83203125" defaultRowHeight="16" x14ac:dyDescent="0.15"/>
  <cols>
    <col min="1" max="1" width="4" style="159" customWidth="1"/>
    <col min="2" max="2" width="107.5" style="158" customWidth="1"/>
  </cols>
  <sheetData>
    <row r="1" spans="1:7" ht="21.75" customHeight="1" x14ac:dyDescent="0.15">
      <c r="A1" s="347" t="s">
        <v>99</v>
      </c>
      <c r="B1" s="347"/>
      <c r="C1" s="68"/>
      <c r="D1" s="68"/>
      <c r="E1" s="68"/>
      <c r="F1" s="68"/>
      <c r="G1" s="68"/>
    </row>
    <row r="2" spans="1:7" x14ac:dyDescent="0.15">
      <c r="B2" s="146"/>
    </row>
    <row r="3" spans="1:7" ht="67" customHeight="1" x14ac:dyDescent="0.15">
      <c r="A3" s="170">
        <v>1</v>
      </c>
      <c r="B3" s="270" t="s">
        <v>220</v>
      </c>
    </row>
    <row r="4" spans="1:7" ht="49" customHeight="1" x14ac:dyDescent="0.15">
      <c r="A4" s="170">
        <v>2</v>
      </c>
      <c r="B4" s="170" t="s">
        <v>221</v>
      </c>
    </row>
    <row r="5" spans="1:7" ht="48" customHeight="1" x14ac:dyDescent="0.15">
      <c r="A5" s="170">
        <v>3</v>
      </c>
      <c r="B5" s="170" t="s">
        <v>100</v>
      </c>
    </row>
    <row r="6" spans="1:7" ht="99" customHeight="1" x14ac:dyDescent="0.15">
      <c r="A6" s="170">
        <v>4</v>
      </c>
      <c r="B6" s="170" t="s">
        <v>196</v>
      </c>
    </row>
    <row r="7" spans="1:7" ht="44" customHeight="1" x14ac:dyDescent="0.15">
      <c r="A7" s="170">
        <v>5</v>
      </c>
      <c r="B7" s="170" t="s">
        <v>53</v>
      </c>
    </row>
    <row r="8" spans="1:7" ht="23" customHeight="1" x14ac:dyDescent="0.15">
      <c r="A8" s="170">
        <v>6</v>
      </c>
      <c r="B8" s="170" t="s">
        <v>222</v>
      </c>
    </row>
    <row r="9" spans="1:7" ht="58" customHeight="1" x14ac:dyDescent="0.15">
      <c r="A9" s="170">
        <v>7</v>
      </c>
      <c r="B9" s="204" t="s">
        <v>223</v>
      </c>
    </row>
    <row r="10" spans="1:7" ht="56" customHeight="1" x14ac:dyDescent="0.15">
      <c r="A10" s="170">
        <v>8</v>
      </c>
      <c r="B10" s="204" t="s">
        <v>224</v>
      </c>
    </row>
    <row r="11" spans="1:7" x14ac:dyDescent="0.15">
      <c r="A11" s="170"/>
      <c r="B11" s="187"/>
    </row>
    <row r="12" spans="1:7" x14ac:dyDescent="0.15">
      <c r="A12" s="170"/>
      <c r="B12" s="188"/>
    </row>
    <row r="13" spans="1:7" ht="32" x14ac:dyDescent="0.15">
      <c r="A13" s="170"/>
      <c r="B13" s="212" t="s">
        <v>230</v>
      </c>
    </row>
  </sheetData>
  <sheetProtection password="DD0D" sheet="1" objects="1" scenarios="1"/>
  <mergeCells count="1">
    <mergeCell ref="A1:B1"/>
  </mergeCells>
  <phoneticPr fontId="6" type="noConversion"/>
  <hyperlinks>
    <hyperlink ref="B3" r:id="rId1"/>
  </hyperlinks>
  <pageMargins left="0.75" right="0.75" top="1" bottom="1" header="0.5" footer="0.5"/>
  <pageSetup paperSize="9" scale="79" orientation="portrait" horizontalDpi="4294967294" verticalDpi="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8:Y92"/>
  <sheetViews>
    <sheetView workbookViewId="0">
      <selection activeCell="A13" sqref="A13:K13"/>
    </sheetView>
  </sheetViews>
  <sheetFormatPr baseColWidth="10" defaultColWidth="8.83203125" defaultRowHeight="16" x14ac:dyDescent="0.15"/>
  <cols>
    <col min="1" max="1" width="8.83203125" style="163"/>
    <col min="2" max="2" width="8.83203125" style="158"/>
    <col min="3" max="3" width="20.6640625" style="158" customWidth="1"/>
    <col min="4" max="4" width="11" style="158" customWidth="1"/>
    <col min="5" max="5" width="31.6640625" style="158" customWidth="1"/>
    <col min="6" max="6" width="7.1640625" style="158" customWidth="1"/>
    <col min="7" max="7" width="1.83203125" style="158" customWidth="1"/>
    <col min="8" max="8" width="1.5" style="158" customWidth="1"/>
    <col min="9" max="9" width="4" style="158" customWidth="1"/>
    <col min="10" max="10" width="5.6640625" style="158" customWidth="1"/>
    <col min="11" max="11" width="18.5" style="158" customWidth="1"/>
    <col min="17" max="17" width="49.5" customWidth="1"/>
    <col min="21" max="21" width="41" customWidth="1"/>
  </cols>
  <sheetData>
    <row r="8" spans="1:11" ht="25.5" customHeight="1" x14ac:dyDescent="0.15">
      <c r="A8" s="343" t="s">
        <v>101</v>
      </c>
      <c r="B8" s="343"/>
      <c r="C8" s="343"/>
      <c r="D8" s="343"/>
      <c r="E8" s="343"/>
      <c r="F8" s="343"/>
      <c r="G8" s="343"/>
      <c r="H8" s="343"/>
      <c r="I8" s="343"/>
      <c r="J8" s="343"/>
      <c r="K8" s="343"/>
    </row>
    <row r="9" spans="1:11" ht="39.75" customHeight="1" x14ac:dyDescent="0.15">
      <c r="A9" s="368" t="s">
        <v>166</v>
      </c>
      <c r="B9" s="368"/>
      <c r="C9" s="368"/>
      <c r="D9" s="368"/>
      <c r="E9" s="368"/>
      <c r="F9" s="368"/>
      <c r="G9" s="368"/>
      <c r="H9" s="368"/>
      <c r="I9" s="368"/>
      <c r="J9" s="368"/>
      <c r="K9" s="368"/>
    </row>
    <row r="10" spans="1:11" ht="59.25" customHeight="1" x14ac:dyDescent="0.15">
      <c r="A10" s="368" t="s">
        <v>225</v>
      </c>
      <c r="B10" s="368"/>
      <c r="C10" s="368"/>
      <c r="D10" s="368"/>
      <c r="E10" s="368"/>
      <c r="F10" s="368"/>
      <c r="G10" s="368"/>
      <c r="H10" s="368"/>
      <c r="I10" s="368"/>
      <c r="J10" s="368"/>
      <c r="K10" s="368"/>
    </row>
    <row r="11" spans="1:11" ht="54.75" customHeight="1" x14ac:dyDescent="0.15">
      <c r="A11" s="368" t="s">
        <v>167</v>
      </c>
      <c r="B11" s="368"/>
      <c r="C11" s="368"/>
      <c r="D11" s="368"/>
      <c r="E11" s="368"/>
      <c r="F11" s="368"/>
      <c r="G11" s="368"/>
      <c r="H11" s="368"/>
      <c r="I11" s="368"/>
      <c r="J11" s="368"/>
      <c r="K11" s="368"/>
    </row>
    <row r="12" spans="1:11" ht="80.25" customHeight="1" x14ac:dyDescent="0.15">
      <c r="A12" s="368" t="s">
        <v>102</v>
      </c>
      <c r="B12" s="368"/>
      <c r="C12" s="368"/>
      <c r="D12" s="368"/>
      <c r="E12" s="368"/>
      <c r="F12" s="368"/>
      <c r="G12" s="368"/>
      <c r="H12" s="368"/>
      <c r="I12" s="368"/>
      <c r="J12" s="368"/>
      <c r="K12" s="368"/>
    </row>
    <row r="13" spans="1:11" ht="84.75" customHeight="1" x14ac:dyDescent="0.15">
      <c r="A13" s="368" t="s">
        <v>128</v>
      </c>
      <c r="B13" s="368"/>
      <c r="C13" s="368"/>
      <c r="D13" s="368"/>
      <c r="E13" s="368"/>
      <c r="F13" s="368"/>
      <c r="G13" s="368"/>
      <c r="H13" s="368"/>
      <c r="I13" s="368"/>
      <c r="J13" s="368"/>
      <c r="K13" s="368"/>
    </row>
    <row r="14" spans="1:11" ht="37.5" customHeight="1" x14ac:dyDescent="0.15">
      <c r="A14" s="368" t="s">
        <v>162</v>
      </c>
      <c r="B14" s="368"/>
      <c r="C14" s="368"/>
      <c r="D14" s="368"/>
      <c r="E14" s="368"/>
      <c r="F14" s="368"/>
      <c r="G14" s="368"/>
      <c r="H14" s="368"/>
      <c r="I14" s="368"/>
      <c r="J14" s="368"/>
      <c r="K14" s="368"/>
    </row>
    <row r="15" spans="1:11" ht="18.75" customHeight="1" x14ac:dyDescent="0.15">
      <c r="A15" s="368" t="s">
        <v>129</v>
      </c>
      <c r="B15" s="368"/>
      <c r="C15" s="368"/>
      <c r="D15" s="368"/>
      <c r="E15" s="368"/>
      <c r="F15" s="368"/>
      <c r="G15" s="368"/>
      <c r="H15" s="368"/>
      <c r="I15" s="368"/>
      <c r="J15" s="368"/>
      <c r="K15" s="368"/>
    </row>
    <row r="16" spans="1:11" s="172" customFormat="1" ht="18.75" customHeight="1" x14ac:dyDescent="0.15">
      <c r="A16" s="371"/>
      <c r="B16" s="371"/>
      <c r="C16" s="371"/>
      <c r="D16" s="205"/>
      <c r="E16" s="206"/>
      <c r="F16" s="369"/>
      <c r="G16" s="369"/>
      <c r="H16" s="369"/>
      <c r="I16" s="369"/>
      <c r="J16" s="369"/>
      <c r="K16" s="369"/>
    </row>
    <row r="17" spans="1:11" ht="15" customHeight="1" x14ac:dyDescent="0.15">
      <c r="A17" s="372"/>
      <c r="B17" s="372"/>
      <c r="C17" s="372"/>
      <c r="D17" s="146"/>
      <c r="E17" s="184"/>
      <c r="F17" s="369"/>
      <c r="G17" s="369"/>
      <c r="H17" s="369"/>
      <c r="I17" s="369"/>
      <c r="J17" s="369"/>
      <c r="K17" s="369"/>
    </row>
    <row r="18" spans="1:11" ht="24.75" customHeight="1" x14ac:dyDescent="0.15">
      <c r="B18" s="370" t="s">
        <v>150</v>
      </c>
      <c r="C18" s="370"/>
      <c r="D18" s="168"/>
      <c r="E18" s="168"/>
      <c r="F18" s="168"/>
      <c r="G18" s="168"/>
      <c r="H18" s="168"/>
      <c r="I18" s="168"/>
      <c r="J18" s="168"/>
      <c r="K18" s="168"/>
    </row>
    <row r="19" spans="1:11" ht="12" customHeight="1" x14ac:dyDescent="0.15">
      <c r="A19" s="164"/>
      <c r="B19" s="164"/>
      <c r="C19" s="164"/>
      <c r="D19" s="164"/>
      <c r="E19" s="164"/>
      <c r="F19" s="164"/>
      <c r="G19" s="164"/>
      <c r="H19" s="164"/>
      <c r="I19" s="164"/>
      <c r="J19" s="164"/>
      <c r="K19" s="164"/>
    </row>
    <row r="20" spans="1:11" ht="24.75" customHeight="1" x14ac:dyDescent="0.15">
      <c r="A20" s="343" t="s">
        <v>122</v>
      </c>
      <c r="B20" s="343"/>
      <c r="C20" s="343"/>
      <c r="D20" s="343"/>
      <c r="E20" s="343"/>
      <c r="F20" s="343"/>
      <c r="G20" s="343"/>
      <c r="H20" s="343"/>
      <c r="I20" s="343"/>
      <c r="J20" s="343"/>
      <c r="K20" s="343"/>
    </row>
    <row r="22" spans="1:11" ht="19.5" customHeight="1" x14ac:dyDescent="0.15">
      <c r="A22" s="373" t="s">
        <v>130</v>
      </c>
      <c r="B22" s="373"/>
      <c r="C22" s="373"/>
      <c r="D22" s="373"/>
      <c r="E22" s="373"/>
      <c r="F22" s="373"/>
      <c r="G22" s="373"/>
      <c r="H22" s="373"/>
      <c r="I22" s="373"/>
      <c r="J22" s="373"/>
      <c r="K22" s="373"/>
    </row>
    <row r="23" spans="1:11" ht="18" customHeight="1" thickBot="1" x14ac:dyDescent="0.2">
      <c r="A23" s="368" t="s">
        <v>103</v>
      </c>
      <c r="B23" s="368"/>
      <c r="C23" s="368"/>
      <c r="D23" s="368"/>
      <c r="E23" s="368"/>
      <c r="F23" s="368"/>
      <c r="G23" s="368"/>
      <c r="H23" s="368"/>
      <c r="I23" s="368"/>
      <c r="J23" s="368"/>
      <c r="K23" s="368"/>
    </row>
    <row r="24" spans="1:11" ht="19" thickTop="1" x14ac:dyDescent="0.15">
      <c r="C24" s="174" t="s">
        <v>61</v>
      </c>
      <c r="D24" s="175"/>
      <c r="E24" s="176" t="s">
        <v>74</v>
      </c>
    </row>
    <row r="25" spans="1:11" s="160" customFormat="1" ht="19" thickBot="1" x14ac:dyDescent="0.25">
      <c r="A25" s="161"/>
      <c r="B25" s="162"/>
      <c r="C25" s="177" t="s">
        <v>104</v>
      </c>
      <c r="D25" s="173"/>
      <c r="E25" s="178" t="s">
        <v>105</v>
      </c>
      <c r="F25" s="162"/>
      <c r="G25" s="162"/>
      <c r="H25" s="162"/>
      <c r="I25" s="162"/>
      <c r="J25" s="162"/>
      <c r="K25" s="162"/>
    </row>
    <row r="26" spans="1:11" s="160" customFormat="1" ht="19" thickBot="1" x14ac:dyDescent="0.25">
      <c r="A26" s="161"/>
      <c r="B26" s="162"/>
      <c r="C26" s="179" t="s">
        <v>201</v>
      </c>
      <c r="D26" s="169"/>
      <c r="E26" s="180" t="s">
        <v>203</v>
      </c>
      <c r="F26" s="162"/>
      <c r="G26" s="162"/>
      <c r="H26" s="162"/>
      <c r="I26" s="162"/>
      <c r="J26" s="162"/>
      <c r="K26" s="162"/>
    </row>
    <row r="27" spans="1:11" s="160" customFormat="1" ht="19" thickBot="1" x14ac:dyDescent="0.25">
      <c r="A27" s="161"/>
      <c r="B27" s="162"/>
      <c r="C27" s="179" t="s">
        <v>168</v>
      </c>
      <c r="D27" s="169"/>
      <c r="E27" s="180" t="s">
        <v>169</v>
      </c>
      <c r="F27" s="162"/>
      <c r="G27" s="162"/>
      <c r="H27" s="162"/>
      <c r="I27" s="162"/>
      <c r="J27" s="162"/>
      <c r="K27" s="162"/>
    </row>
    <row r="28" spans="1:11" s="160" customFormat="1" ht="19" thickBot="1" x14ac:dyDescent="0.25">
      <c r="A28" s="161"/>
      <c r="B28" s="162"/>
      <c r="C28" s="179" t="s">
        <v>202</v>
      </c>
      <c r="D28" s="169"/>
      <c r="E28" s="180" t="s">
        <v>204</v>
      </c>
      <c r="F28" s="162"/>
      <c r="G28" s="162"/>
      <c r="H28" s="162"/>
      <c r="I28" s="162"/>
      <c r="J28" s="162"/>
      <c r="K28" s="162"/>
    </row>
    <row r="29" spans="1:11" s="160" customFormat="1" ht="19" thickBot="1" x14ac:dyDescent="0.25">
      <c r="A29" s="161"/>
      <c r="B29" s="162"/>
      <c r="C29" s="181" t="s">
        <v>106</v>
      </c>
      <c r="D29" s="182"/>
      <c r="E29" s="183" t="s">
        <v>205</v>
      </c>
      <c r="F29" s="162"/>
      <c r="G29" s="162"/>
      <c r="H29" s="162"/>
      <c r="I29" s="162"/>
      <c r="J29" s="162"/>
      <c r="K29" s="162"/>
    </row>
    <row r="30" spans="1:11" s="160" customFormat="1" ht="19" thickTop="1" x14ac:dyDescent="0.2">
      <c r="A30" s="161"/>
      <c r="B30" s="162"/>
      <c r="C30" s="266"/>
      <c r="D30" s="186"/>
      <c r="E30" s="266"/>
      <c r="F30" s="162"/>
      <c r="G30" s="162"/>
      <c r="H30" s="162"/>
      <c r="I30" s="162"/>
      <c r="J30" s="162"/>
      <c r="K30" s="162"/>
    </row>
    <row r="31" spans="1:11" s="160" customFormat="1" ht="38.25" customHeight="1" x14ac:dyDescent="0.2">
      <c r="A31" s="393" t="s">
        <v>206</v>
      </c>
      <c r="B31" s="393"/>
      <c r="C31" s="393"/>
      <c r="D31" s="393"/>
      <c r="E31" s="393"/>
      <c r="F31" s="393"/>
      <c r="G31" s="393"/>
      <c r="H31" s="393"/>
      <c r="I31" s="393"/>
      <c r="J31" s="393"/>
      <c r="K31" s="393"/>
    </row>
    <row r="32" spans="1:11" s="160" customFormat="1" ht="18" x14ac:dyDescent="0.2">
      <c r="A32" s="161"/>
      <c r="B32" s="162"/>
      <c r="C32" s="185"/>
      <c r="D32" s="186"/>
      <c r="E32" s="185"/>
      <c r="F32" s="162"/>
      <c r="G32" s="162"/>
      <c r="H32" s="162"/>
      <c r="I32" s="162"/>
      <c r="J32" s="162"/>
      <c r="K32" s="162"/>
    </row>
    <row r="33" spans="1:25" s="160" customFormat="1" ht="114" customHeight="1" x14ac:dyDescent="0.2">
      <c r="A33" s="368" t="s">
        <v>215</v>
      </c>
      <c r="B33" s="368"/>
      <c r="C33" s="368"/>
      <c r="D33" s="368"/>
      <c r="E33" s="368"/>
      <c r="F33" s="368"/>
      <c r="G33" s="368"/>
      <c r="H33" s="368"/>
      <c r="I33" s="368"/>
      <c r="J33" s="368"/>
      <c r="K33" s="368"/>
    </row>
    <row r="34" spans="1:25" x14ac:dyDescent="0.15">
      <c r="C34" s="165"/>
      <c r="E34" s="166"/>
    </row>
    <row r="35" spans="1:25" ht="19.5" customHeight="1" x14ac:dyDescent="0.15">
      <c r="A35" s="373" t="s">
        <v>107</v>
      </c>
      <c r="B35" s="373"/>
      <c r="C35" s="373"/>
      <c r="D35" s="373"/>
      <c r="E35" s="373"/>
      <c r="F35" s="373"/>
      <c r="G35" s="373"/>
      <c r="H35" s="373"/>
      <c r="I35" s="373"/>
      <c r="J35" s="373"/>
      <c r="K35" s="373"/>
    </row>
    <row r="36" spans="1:25" ht="45.75" customHeight="1" x14ac:dyDescent="0.15">
      <c r="A36" s="368" t="s">
        <v>193</v>
      </c>
      <c r="B36" s="368"/>
      <c r="C36" s="368"/>
      <c r="D36" s="368"/>
      <c r="E36" s="368"/>
      <c r="F36" s="368"/>
      <c r="G36" s="368"/>
      <c r="H36" s="368"/>
      <c r="I36" s="368"/>
      <c r="J36" s="368"/>
      <c r="K36" s="368"/>
    </row>
    <row r="37" spans="1:25" ht="12.75" customHeight="1" thickBot="1" x14ac:dyDescent="0.2">
      <c r="A37" s="144"/>
      <c r="B37" s="144"/>
      <c r="C37" s="144"/>
      <c r="D37" s="144"/>
      <c r="E37" s="59"/>
      <c r="F37" s="144"/>
      <c r="G37" s="144"/>
      <c r="H37" s="144"/>
      <c r="I37" s="144"/>
      <c r="J37" s="144"/>
      <c r="K37" s="144"/>
    </row>
    <row r="38" spans="1:25" s="160" customFormat="1" ht="22.5" customHeight="1" thickTop="1" thickBot="1" x14ac:dyDescent="0.25">
      <c r="A38" s="161"/>
      <c r="B38" s="374" t="s">
        <v>172</v>
      </c>
      <c r="C38" s="374"/>
      <c r="D38" s="202"/>
      <c r="E38" s="231" t="s">
        <v>173</v>
      </c>
      <c r="F38" s="202"/>
      <c r="G38" s="388" t="s">
        <v>174</v>
      </c>
      <c r="H38" s="389"/>
      <c r="I38" s="389"/>
      <c r="J38" s="389"/>
      <c r="K38" s="389"/>
      <c r="Q38" s="235"/>
      <c r="U38" s="232"/>
      <c r="V38" s="232"/>
      <c r="W38" s="232"/>
      <c r="X38" s="232"/>
      <c r="Y38" s="232"/>
    </row>
    <row r="39" spans="1:25" s="160" customFormat="1" ht="30.75" customHeight="1" thickTop="1" thickBot="1" x14ac:dyDescent="0.25">
      <c r="A39" s="199"/>
      <c r="B39" s="387" t="s">
        <v>214</v>
      </c>
      <c r="C39" s="387"/>
      <c r="D39" s="162"/>
      <c r="E39" s="230"/>
      <c r="F39" s="162"/>
      <c r="G39" s="390"/>
      <c r="H39" s="391"/>
      <c r="I39" s="391"/>
      <c r="J39" s="391"/>
      <c r="K39" s="392"/>
      <c r="Q39" s="235"/>
      <c r="U39" s="233"/>
      <c r="V39" s="234"/>
      <c r="W39" s="234"/>
      <c r="X39" s="234"/>
      <c r="Y39" s="234"/>
    </row>
    <row r="40" spans="1:25" s="160" customFormat="1" ht="18.75" customHeight="1" thickTop="1" thickBot="1" x14ac:dyDescent="0.25">
      <c r="A40" s="161"/>
      <c r="B40" s="367" t="s">
        <v>180</v>
      </c>
      <c r="C40" s="367"/>
      <c r="D40" s="162"/>
      <c r="E40" s="375" t="s">
        <v>209</v>
      </c>
      <c r="F40" s="229"/>
      <c r="G40" s="378" t="s">
        <v>210</v>
      </c>
      <c r="H40" s="379"/>
      <c r="I40" s="379"/>
      <c r="J40" s="379"/>
      <c r="K40" s="380"/>
      <c r="Q40" s="235"/>
      <c r="U40" s="233"/>
      <c r="V40" s="233"/>
      <c r="W40" s="233"/>
      <c r="X40" s="233"/>
      <c r="Y40" s="233"/>
    </row>
    <row r="41" spans="1:25" s="160" customFormat="1" ht="18.75" customHeight="1" thickTop="1" thickBot="1" x14ac:dyDescent="0.25">
      <c r="A41" s="161"/>
      <c r="B41" s="367" t="s">
        <v>111</v>
      </c>
      <c r="C41" s="367"/>
      <c r="D41" s="162"/>
      <c r="E41" s="376"/>
      <c r="F41" s="229"/>
      <c r="G41" s="381"/>
      <c r="H41" s="382"/>
      <c r="I41" s="382"/>
      <c r="J41" s="382"/>
      <c r="K41" s="383"/>
      <c r="P41" s="263"/>
      <c r="Q41" s="264"/>
      <c r="R41" s="263"/>
      <c r="S41" s="263"/>
      <c r="T41" s="263"/>
      <c r="U41" s="233"/>
      <c r="V41" s="233"/>
      <c r="W41" s="233"/>
      <c r="X41" s="233"/>
      <c r="Y41" s="233"/>
    </row>
    <row r="42" spans="1:25" s="160" customFormat="1" ht="18.75" customHeight="1" thickTop="1" thickBot="1" x14ac:dyDescent="0.25">
      <c r="A42" s="161"/>
      <c r="B42" s="367" t="s">
        <v>179</v>
      </c>
      <c r="C42" s="367"/>
      <c r="D42" s="162"/>
      <c r="E42" s="376"/>
      <c r="F42" s="229"/>
      <c r="G42" s="381"/>
      <c r="H42" s="382"/>
      <c r="I42" s="382"/>
      <c r="J42" s="382"/>
      <c r="K42" s="383"/>
      <c r="P42" s="263"/>
      <c r="Q42" s="264"/>
      <c r="R42" s="263"/>
      <c r="S42" s="263"/>
      <c r="T42" s="263"/>
      <c r="U42" s="233"/>
      <c r="V42" s="233"/>
      <c r="W42" s="233"/>
      <c r="X42" s="233"/>
      <c r="Y42" s="233"/>
    </row>
    <row r="43" spans="1:25" s="160" customFormat="1" ht="18.75" customHeight="1" thickTop="1" thickBot="1" x14ac:dyDescent="0.25">
      <c r="A43" s="161"/>
      <c r="B43" s="362" t="s">
        <v>114</v>
      </c>
      <c r="C43" s="363"/>
      <c r="D43" s="162"/>
      <c r="E43" s="376"/>
      <c r="F43" s="229"/>
      <c r="G43" s="381"/>
      <c r="H43" s="382"/>
      <c r="I43" s="382"/>
      <c r="J43" s="382"/>
      <c r="K43" s="383"/>
      <c r="P43" s="263"/>
      <c r="Q43" s="264"/>
      <c r="R43" s="263"/>
      <c r="S43" s="263"/>
      <c r="T43" s="263"/>
      <c r="U43" s="186"/>
      <c r="V43" s="233"/>
      <c r="W43" s="233"/>
      <c r="X43" s="233"/>
      <c r="Y43" s="233"/>
    </row>
    <row r="44" spans="1:25" s="160" customFormat="1" ht="18.75" customHeight="1" thickTop="1" thickBot="1" x14ac:dyDescent="0.25">
      <c r="A44" s="161"/>
      <c r="B44" s="362" t="s">
        <v>118</v>
      </c>
      <c r="C44" s="363"/>
      <c r="D44" s="162"/>
      <c r="E44" s="376"/>
      <c r="F44" s="229"/>
      <c r="G44" s="381"/>
      <c r="H44" s="382"/>
      <c r="I44" s="382"/>
      <c r="J44" s="382"/>
      <c r="K44" s="383"/>
      <c r="P44" s="263"/>
      <c r="Q44" s="264"/>
      <c r="R44" s="263"/>
      <c r="S44" s="263"/>
      <c r="T44" s="263"/>
      <c r="U44" s="186"/>
      <c r="V44" s="233"/>
      <c r="W44" s="233"/>
      <c r="X44" s="233"/>
      <c r="Y44" s="233"/>
    </row>
    <row r="45" spans="1:25" s="160" customFormat="1" ht="18.75" customHeight="1" thickTop="1" thickBot="1" x14ac:dyDescent="0.25">
      <c r="A45" s="161"/>
      <c r="B45" s="367" t="s">
        <v>117</v>
      </c>
      <c r="C45" s="367"/>
      <c r="D45" s="162"/>
      <c r="E45" s="376"/>
      <c r="F45" s="229"/>
      <c r="G45" s="381"/>
      <c r="H45" s="382"/>
      <c r="I45" s="382"/>
      <c r="J45" s="382"/>
      <c r="K45" s="383"/>
      <c r="P45" s="263"/>
      <c r="Q45" s="264"/>
      <c r="R45" s="263"/>
      <c r="S45" s="263"/>
      <c r="T45" s="263"/>
      <c r="U45" s="186"/>
      <c r="V45" s="233"/>
      <c r="W45" s="233"/>
      <c r="X45" s="233"/>
      <c r="Y45" s="233"/>
    </row>
    <row r="46" spans="1:25" s="160" customFormat="1" ht="18.75" customHeight="1" thickTop="1" thickBot="1" x14ac:dyDescent="0.25">
      <c r="A46" s="161"/>
      <c r="B46" s="367" t="s">
        <v>181</v>
      </c>
      <c r="C46" s="367"/>
      <c r="D46" s="162"/>
      <c r="E46" s="376"/>
      <c r="F46" s="229"/>
      <c r="G46" s="381"/>
      <c r="H46" s="382"/>
      <c r="I46" s="382"/>
      <c r="J46" s="382"/>
      <c r="K46" s="383"/>
      <c r="P46" s="263"/>
      <c r="Q46" s="264"/>
      <c r="R46" s="263"/>
      <c r="S46" s="263"/>
      <c r="T46" s="263"/>
      <c r="U46" s="186"/>
      <c r="V46" s="233"/>
      <c r="W46" s="233"/>
      <c r="X46" s="233"/>
      <c r="Y46" s="233"/>
    </row>
    <row r="47" spans="1:25" s="160" customFormat="1" ht="18.75" customHeight="1" thickTop="1" thickBot="1" x14ac:dyDescent="0.25">
      <c r="A47" s="161"/>
      <c r="B47" s="362" t="s">
        <v>118</v>
      </c>
      <c r="C47" s="363"/>
      <c r="D47" s="162"/>
      <c r="E47" s="376"/>
      <c r="F47" s="229"/>
      <c r="G47" s="381"/>
      <c r="H47" s="382"/>
      <c r="I47" s="382"/>
      <c r="J47" s="382"/>
      <c r="K47" s="383"/>
      <c r="P47" s="263"/>
      <c r="Q47" s="264"/>
      <c r="R47" s="263"/>
      <c r="S47" s="263"/>
      <c r="T47" s="263"/>
      <c r="U47" s="186"/>
      <c r="V47" s="233"/>
      <c r="W47" s="233"/>
      <c r="X47" s="233"/>
      <c r="Y47" s="233"/>
    </row>
    <row r="48" spans="1:25" s="160" customFormat="1" ht="18.75" customHeight="1" thickTop="1" thickBot="1" x14ac:dyDescent="0.25">
      <c r="A48" s="161"/>
      <c r="B48" s="367" t="s">
        <v>115</v>
      </c>
      <c r="C48" s="367"/>
      <c r="D48" s="162"/>
      <c r="E48" s="376"/>
      <c r="F48" s="229"/>
      <c r="G48" s="381"/>
      <c r="H48" s="382"/>
      <c r="I48" s="382"/>
      <c r="J48" s="382"/>
      <c r="K48" s="383"/>
      <c r="P48" s="263"/>
      <c r="Q48" s="263"/>
      <c r="R48" s="263"/>
      <c r="S48" s="263"/>
      <c r="T48" s="263"/>
      <c r="U48" s="186"/>
      <c r="V48" s="233"/>
      <c r="W48" s="233"/>
      <c r="X48" s="233"/>
      <c r="Y48" s="233"/>
    </row>
    <row r="49" spans="1:25" s="160" customFormat="1" ht="18.75" customHeight="1" thickTop="1" thickBot="1" x14ac:dyDescent="0.25">
      <c r="A49" s="161"/>
      <c r="B49" s="367" t="s">
        <v>182</v>
      </c>
      <c r="C49" s="367"/>
      <c r="D49" s="162"/>
      <c r="E49" s="377"/>
      <c r="F49" s="229"/>
      <c r="G49" s="384"/>
      <c r="H49" s="385"/>
      <c r="I49" s="385"/>
      <c r="J49" s="385"/>
      <c r="K49" s="386"/>
      <c r="P49" s="263"/>
      <c r="Q49" s="263"/>
      <c r="R49" s="263"/>
      <c r="S49" s="263"/>
      <c r="T49" s="263"/>
      <c r="U49" s="186"/>
      <c r="V49" s="233"/>
      <c r="W49" s="233"/>
      <c r="X49" s="233"/>
      <c r="Y49" s="233"/>
    </row>
    <row r="50" spans="1:25" ht="19" thickTop="1" x14ac:dyDescent="0.15">
      <c r="C50" s="167"/>
      <c r="E50" s="167"/>
      <c r="P50" s="265"/>
      <c r="Q50" s="265"/>
      <c r="R50" s="265"/>
      <c r="S50" s="265"/>
      <c r="T50" s="265"/>
      <c r="U50" s="186"/>
    </row>
    <row r="51" spans="1:25" ht="12.75" customHeight="1" thickBot="1" x14ac:dyDescent="0.2">
      <c r="A51" s="144"/>
      <c r="B51" s="144"/>
      <c r="C51" s="144"/>
      <c r="D51" s="144"/>
      <c r="E51" s="144"/>
      <c r="F51" s="144"/>
      <c r="G51" s="144"/>
      <c r="H51" s="144"/>
      <c r="I51" s="144"/>
      <c r="J51" s="144"/>
      <c r="K51" s="144"/>
      <c r="P51" s="265"/>
      <c r="Q51" s="265"/>
      <c r="R51" s="265"/>
      <c r="S51" s="265"/>
      <c r="T51" s="265"/>
      <c r="U51" s="186"/>
    </row>
    <row r="52" spans="1:25" s="160" customFormat="1" ht="22.5" customHeight="1" thickTop="1" thickBot="1" x14ac:dyDescent="0.25">
      <c r="A52" s="161"/>
      <c r="B52" s="374" t="s">
        <v>171</v>
      </c>
      <c r="C52" s="374"/>
      <c r="D52" s="202" t="s">
        <v>138</v>
      </c>
      <c r="E52" s="201" t="s">
        <v>170</v>
      </c>
      <c r="F52" s="162"/>
      <c r="G52" s="388" t="s">
        <v>109</v>
      </c>
      <c r="H52" s="389"/>
      <c r="I52" s="389"/>
      <c r="J52" s="389"/>
      <c r="K52" s="389"/>
      <c r="P52" s="263"/>
      <c r="Q52" s="263"/>
      <c r="R52" s="263"/>
      <c r="S52" s="263"/>
      <c r="T52" s="263"/>
      <c r="U52" s="186"/>
    </row>
    <row r="53" spans="1:25" s="160" customFormat="1" ht="30.75" customHeight="1" thickTop="1" thickBot="1" x14ac:dyDescent="0.25">
      <c r="A53" s="199"/>
      <c r="B53" s="387" t="s">
        <v>207</v>
      </c>
      <c r="C53" s="387"/>
      <c r="D53" s="162"/>
      <c r="E53" s="236" t="s">
        <v>207</v>
      </c>
      <c r="F53" s="237"/>
      <c r="G53" s="390" t="s">
        <v>208</v>
      </c>
      <c r="H53" s="391"/>
      <c r="I53" s="391"/>
      <c r="J53" s="391"/>
      <c r="K53" s="392"/>
      <c r="P53" s="263"/>
      <c r="Q53" s="263"/>
      <c r="R53" s="263"/>
      <c r="S53" s="263"/>
      <c r="T53" s="263"/>
      <c r="U53" s="263"/>
    </row>
    <row r="54" spans="1:25" s="160" customFormat="1" ht="18.75" customHeight="1" thickTop="1" thickBot="1" x14ac:dyDescent="0.25">
      <c r="A54" s="161"/>
      <c r="B54" s="362" t="s">
        <v>110</v>
      </c>
      <c r="C54" s="363"/>
      <c r="D54" s="162"/>
      <c r="E54" s="262" t="s">
        <v>131</v>
      </c>
      <c r="F54" s="203"/>
      <c r="G54" s="364" t="s">
        <v>110</v>
      </c>
      <c r="H54" s="365"/>
      <c r="I54" s="365"/>
      <c r="J54" s="365"/>
      <c r="K54" s="366"/>
      <c r="P54" s="263"/>
      <c r="Q54" s="186"/>
      <c r="R54" s="186"/>
      <c r="S54" s="263"/>
      <c r="T54" s="263"/>
      <c r="U54" s="263"/>
    </row>
    <row r="55" spans="1:25" s="160" customFormat="1" ht="18.75" customHeight="1" thickTop="1" thickBot="1" x14ac:dyDescent="0.25">
      <c r="A55" s="161"/>
      <c r="B55" s="362" t="s">
        <v>111</v>
      </c>
      <c r="C55" s="363"/>
      <c r="D55" s="162"/>
      <c r="E55" s="200" t="s">
        <v>111</v>
      </c>
      <c r="F55" s="203"/>
      <c r="G55" s="364" t="s">
        <v>111</v>
      </c>
      <c r="H55" s="365"/>
      <c r="I55" s="365"/>
      <c r="J55" s="365"/>
      <c r="K55" s="366"/>
      <c r="P55" s="263"/>
      <c r="Q55" s="400"/>
      <c r="R55" s="400"/>
      <c r="S55" s="263"/>
      <c r="T55" s="263"/>
      <c r="U55" s="263"/>
    </row>
    <row r="56" spans="1:25" s="160" customFormat="1" ht="18.75" customHeight="1" thickTop="1" thickBot="1" x14ac:dyDescent="0.25">
      <c r="A56" s="161"/>
      <c r="B56" s="362" t="s">
        <v>112</v>
      </c>
      <c r="C56" s="363"/>
      <c r="D56" s="162"/>
      <c r="E56" s="200" t="s">
        <v>112</v>
      </c>
      <c r="F56" s="203"/>
      <c r="G56" s="364" t="s">
        <v>112</v>
      </c>
      <c r="H56" s="365"/>
      <c r="I56" s="365"/>
      <c r="J56" s="365"/>
      <c r="K56" s="366"/>
      <c r="P56" s="263"/>
      <c r="Q56" s="400"/>
      <c r="R56" s="400"/>
      <c r="S56" s="263"/>
      <c r="T56" s="263"/>
      <c r="U56" s="263"/>
    </row>
    <row r="57" spans="1:25" s="160" customFormat="1" ht="18.75" customHeight="1" thickTop="1" thickBot="1" x14ac:dyDescent="0.25">
      <c r="A57" s="161"/>
      <c r="B57" s="362" t="s">
        <v>113</v>
      </c>
      <c r="C57" s="363"/>
      <c r="D57" s="162"/>
      <c r="E57" s="200" t="s">
        <v>113</v>
      </c>
      <c r="F57" s="203"/>
      <c r="G57" s="364" t="s">
        <v>113</v>
      </c>
      <c r="H57" s="365"/>
      <c r="I57" s="365"/>
      <c r="J57" s="365"/>
      <c r="K57" s="366"/>
      <c r="P57" s="263"/>
      <c r="Q57" s="400"/>
      <c r="R57" s="400"/>
      <c r="S57" s="263"/>
      <c r="T57" s="263"/>
      <c r="U57" s="263"/>
    </row>
    <row r="58" spans="1:25" s="160" customFormat="1" ht="18.75" customHeight="1" thickTop="1" thickBot="1" x14ac:dyDescent="0.25">
      <c r="A58" s="161"/>
      <c r="B58" s="362" t="s">
        <v>114</v>
      </c>
      <c r="C58" s="363"/>
      <c r="D58" s="162"/>
      <c r="E58" s="200" t="s">
        <v>114</v>
      </c>
      <c r="F58" s="203"/>
      <c r="G58" s="364" t="s">
        <v>114</v>
      </c>
      <c r="H58" s="365"/>
      <c r="I58" s="365"/>
      <c r="J58" s="365"/>
      <c r="K58" s="366"/>
      <c r="P58" s="263"/>
      <c r="Q58" s="400"/>
      <c r="R58" s="400"/>
      <c r="S58" s="263"/>
      <c r="T58" s="263"/>
      <c r="U58" s="263"/>
    </row>
    <row r="59" spans="1:25" s="160" customFormat="1" ht="18.75" customHeight="1" thickTop="1" thickBot="1" x14ac:dyDescent="0.25">
      <c r="A59" s="161"/>
      <c r="B59" s="362" t="s">
        <v>115</v>
      </c>
      <c r="C59" s="363"/>
      <c r="D59" s="162"/>
      <c r="E59" s="200" t="s">
        <v>115</v>
      </c>
      <c r="F59" s="203"/>
      <c r="G59" s="364" t="s">
        <v>115</v>
      </c>
      <c r="H59" s="365"/>
      <c r="I59" s="365"/>
      <c r="J59" s="365"/>
      <c r="K59" s="366"/>
      <c r="P59" s="263"/>
      <c r="Q59" s="400"/>
      <c r="R59" s="400"/>
      <c r="S59" s="263"/>
      <c r="T59" s="263"/>
      <c r="U59" s="263"/>
    </row>
    <row r="60" spans="1:25" s="160" customFormat="1" ht="18.75" customHeight="1" thickTop="1" thickBot="1" x14ac:dyDescent="0.25">
      <c r="A60" s="161"/>
      <c r="B60" s="362" t="s">
        <v>116</v>
      </c>
      <c r="C60" s="363"/>
      <c r="D60" s="162"/>
      <c r="E60" s="200" t="s">
        <v>116</v>
      </c>
      <c r="F60" s="203"/>
      <c r="G60" s="364" t="s">
        <v>116</v>
      </c>
      <c r="H60" s="365"/>
      <c r="I60" s="365"/>
      <c r="J60" s="365"/>
      <c r="K60" s="366"/>
      <c r="P60" s="263"/>
      <c r="Q60" s="400"/>
      <c r="R60" s="400"/>
      <c r="S60" s="263"/>
      <c r="T60" s="263"/>
      <c r="U60" s="263"/>
    </row>
    <row r="61" spans="1:25" s="160" customFormat="1" ht="18.75" customHeight="1" thickTop="1" thickBot="1" x14ac:dyDescent="0.25">
      <c r="A61" s="161"/>
      <c r="B61" s="362" t="s">
        <v>114</v>
      </c>
      <c r="C61" s="363"/>
      <c r="D61" s="162"/>
      <c r="E61" s="200" t="s">
        <v>114</v>
      </c>
      <c r="F61" s="203"/>
      <c r="G61" s="364" t="s">
        <v>114</v>
      </c>
      <c r="H61" s="365"/>
      <c r="I61" s="365"/>
      <c r="J61" s="365"/>
      <c r="K61" s="366"/>
      <c r="P61" s="263"/>
      <c r="Q61" s="400"/>
      <c r="R61" s="400"/>
      <c r="S61" s="263"/>
      <c r="T61" s="263"/>
      <c r="U61" s="263"/>
    </row>
    <row r="62" spans="1:25" s="160" customFormat="1" ht="18.75" customHeight="1" thickTop="1" thickBot="1" x14ac:dyDescent="0.25">
      <c r="A62" s="161"/>
      <c r="B62" s="362" t="s">
        <v>117</v>
      </c>
      <c r="C62" s="363"/>
      <c r="D62" s="162"/>
      <c r="E62" s="200" t="s">
        <v>117</v>
      </c>
      <c r="F62" s="203"/>
      <c r="G62" s="364" t="s">
        <v>117</v>
      </c>
      <c r="H62" s="365"/>
      <c r="I62" s="365"/>
      <c r="J62" s="365"/>
      <c r="K62" s="366"/>
      <c r="P62" s="263"/>
      <c r="Q62" s="400"/>
      <c r="R62" s="400"/>
      <c r="S62" s="263"/>
      <c r="T62" s="263"/>
      <c r="U62" s="263"/>
    </row>
    <row r="63" spans="1:25" s="160" customFormat="1" ht="18.75" customHeight="1" thickTop="1" thickBot="1" x14ac:dyDescent="0.25">
      <c r="A63" s="161"/>
      <c r="B63" s="362" t="s">
        <v>132</v>
      </c>
      <c r="C63" s="363"/>
      <c r="D63" s="162"/>
      <c r="E63" s="262" t="s">
        <v>139</v>
      </c>
      <c r="F63" s="203"/>
      <c r="G63" s="364" t="s">
        <v>118</v>
      </c>
      <c r="H63" s="365"/>
      <c r="I63" s="365"/>
      <c r="J63" s="365"/>
      <c r="K63" s="366"/>
      <c r="P63" s="263"/>
      <c r="Q63" s="186"/>
      <c r="R63" s="186"/>
      <c r="S63" s="263"/>
      <c r="T63" s="263"/>
      <c r="U63" s="263"/>
    </row>
    <row r="64" spans="1:25" ht="17" thickTop="1" x14ac:dyDescent="0.15">
      <c r="C64" s="167"/>
      <c r="E64" s="167"/>
      <c r="P64" s="265"/>
      <c r="Q64" s="265"/>
      <c r="R64" s="265"/>
      <c r="S64" s="265"/>
      <c r="T64" s="265"/>
      <c r="U64" s="265"/>
    </row>
    <row r="65" spans="1:21" ht="18" customHeight="1" x14ac:dyDescent="0.15">
      <c r="A65" s="373" t="s">
        <v>194</v>
      </c>
      <c r="B65" s="373"/>
      <c r="C65" s="373"/>
      <c r="D65" s="373"/>
      <c r="E65" s="373"/>
      <c r="F65" s="373"/>
      <c r="G65" s="373"/>
      <c r="H65" s="373"/>
      <c r="I65" s="373"/>
      <c r="J65" s="373"/>
      <c r="K65" s="373"/>
      <c r="P65" s="265"/>
      <c r="Q65" s="265"/>
      <c r="R65" s="265"/>
      <c r="S65" s="265"/>
      <c r="T65" s="265"/>
      <c r="U65" s="265"/>
    </row>
    <row r="66" spans="1:21" ht="35.25" customHeight="1" x14ac:dyDescent="0.15">
      <c r="A66" s="368" t="s">
        <v>197</v>
      </c>
      <c r="B66" s="368"/>
      <c r="C66" s="368"/>
      <c r="D66" s="368"/>
      <c r="E66" s="368"/>
      <c r="F66" s="368"/>
      <c r="G66" s="368"/>
      <c r="H66" s="368"/>
      <c r="I66" s="368"/>
      <c r="J66" s="368"/>
      <c r="K66" s="368"/>
      <c r="P66" s="265"/>
      <c r="Q66" s="265"/>
      <c r="R66" s="265"/>
      <c r="S66" s="265"/>
      <c r="T66" s="265"/>
      <c r="U66" s="265"/>
    </row>
    <row r="67" spans="1:21" ht="30.75" customHeight="1" x14ac:dyDescent="0.15">
      <c r="A67" s="48"/>
      <c r="B67" s="48"/>
      <c r="C67" s="48"/>
      <c r="D67" s="48"/>
      <c r="E67" s="48"/>
      <c r="F67" s="48"/>
      <c r="G67" s="48"/>
      <c r="H67" s="48"/>
      <c r="I67" s="48"/>
      <c r="J67" s="48"/>
      <c r="K67" s="48"/>
    </row>
    <row r="68" spans="1:21" ht="18" customHeight="1" x14ac:dyDescent="0.15">
      <c r="A68" s="373" t="s">
        <v>10</v>
      </c>
      <c r="B68" s="373"/>
      <c r="C68" s="373"/>
      <c r="D68" s="373"/>
      <c r="E68" s="373"/>
      <c r="F68" s="373"/>
      <c r="G68" s="373"/>
      <c r="H68" s="373"/>
      <c r="I68" s="373"/>
      <c r="J68" s="373"/>
      <c r="K68" s="373"/>
    </row>
    <row r="69" spans="1:21" ht="30.75" customHeight="1" x14ac:dyDescent="0.15">
      <c r="A69" s="368" t="s">
        <v>119</v>
      </c>
      <c r="B69" s="368"/>
      <c r="C69" s="368"/>
      <c r="D69" s="368"/>
      <c r="E69" s="368"/>
      <c r="F69" s="368"/>
      <c r="G69" s="368"/>
      <c r="H69" s="368"/>
      <c r="I69" s="368"/>
      <c r="J69" s="368"/>
      <c r="K69" s="368"/>
    </row>
    <row r="70" spans="1:21" ht="30.75" customHeight="1" x14ac:dyDescent="0.15">
      <c r="A70" s="48"/>
      <c r="B70" s="48"/>
      <c r="C70" s="48"/>
      <c r="D70" s="48"/>
      <c r="E70" s="48"/>
      <c r="F70" s="48"/>
      <c r="G70" s="48"/>
      <c r="H70" s="48"/>
      <c r="I70" s="48"/>
      <c r="J70" s="48"/>
      <c r="K70" s="48"/>
    </row>
    <row r="71" spans="1:21" ht="18" customHeight="1" x14ac:dyDescent="0.15">
      <c r="A71" s="373" t="s">
        <v>120</v>
      </c>
      <c r="B71" s="373"/>
      <c r="C71" s="373"/>
      <c r="D71" s="373"/>
      <c r="E71" s="373"/>
      <c r="F71" s="373"/>
      <c r="G71" s="373"/>
      <c r="H71" s="373"/>
      <c r="I71" s="373"/>
      <c r="J71" s="373"/>
      <c r="K71" s="373"/>
    </row>
    <row r="72" spans="1:21" ht="39" customHeight="1" x14ac:dyDescent="0.15">
      <c r="B72" s="394" t="s">
        <v>108</v>
      </c>
      <c r="C72" s="394"/>
      <c r="D72" s="163"/>
      <c r="E72" s="368" t="s">
        <v>176</v>
      </c>
      <c r="F72" s="368"/>
      <c r="G72" s="368"/>
      <c r="H72" s="368"/>
      <c r="I72" s="368"/>
      <c r="J72" s="368"/>
      <c r="K72" s="368"/>
      <c r="L72" s="163"/>
      <c r="M72" s="163"/>
    </row>
    <row r="73" spans="1:21" ht="33.75" customHeight="1" x14ac:dyDescent="0.15">
      <c r="B73" s="394" t="s">
        <v>175</v>
      </c>
      <c r="C73" s="394"/>
      <c r="D73" s="163"/>
      <c r="E73" s="368" t="s">
        <v>176</v>
      </c>
      <c r="F73" s="368"/>
      <c r="G73" s="368"/>
      <c r="H73" s="368"/>
      <c r="I73" s="368"/>
      <c r="J73" s="368"/>
      <c r="K73" s="368"/>
      <c r="L73" s="163"/>
      <c r="M73" s="163"/>
    </row>
    <row r="74" spans="1:21" ht="33.75" customHeight="1" x14ac:dyDescent="0.15">
      <c r="B74" s="394" t="s">
        <v>109</v>
      </c>
      <c r="C74" s="394"/>
      <c r="D74" s="163"/>
      <c r="E74" s="368" t="s">
        <v>176</v>
      </c>
      <c r="F74" s="368"/>
      <c r="G74" s="368"/>
      <c r="H74" s="368"/>
      <c r="I74" s="368"/>
      <c r="J74" s="368"/>
      <c r="K74" s="368"/>
      <c r="L74" s="163"/>
      <c r="M74" s="163"/>
    </row>
    <row r="75" spans="1:21" ht="33.75" customHeight="1" x14ac:dyDescent="0.15">
      <c r="B75" s="394" t="s">
        <v>189</v>
      </c>
      <c r="C75" s="394"/>
      <c r="D75" s="163"/>
      <c r="E75" s="368" t="s">
        <v>176</v>
      </c>
      <c r="F75" s="368"/>
      <c r="G75" s="368"/>
      <c r="H75" s="368"/>
      <c r="I75" s="368"/>
      <c r="J75" s="368"/>
      <c r="K75" s="368"/>
      <c r="L75" s="163"/>
      <c r="M75" s="163"/>
    </row>
    <row r="76" spans="1:21" ht="33.75" customHeight="1" x14ac:dyDescent="0.15">
      <c r="B76" s="394" t="s">
        <v>190</v>
      </c>
      <c r="C76" s="394"/>
      <c r="D76" s="163"/>
      <c r="E76" s="368" t="s">
        <v>176</v>
      </c>
      <c r="F76" s="368"/>
      <c r="G76" s="368"/>
      <c r="H76" s="368"/>
      <c r="I76" s="368"/>
      <c r="J76" s="368"/>
      <c r="K76" s="368"/>
      <c r="L76" s="163"/>
      <c r="M76" s="163"/>
    </row>
    <row r="77" spans="1:21" ht="33.75" customHeight="1" x14ac:dyDescent="0.15">
      <c r="B77" s="394" t="s">
        <v>191</v>
      </c>
      <c r="C77" s="394"/>
      <c r="D77" s="163"/>
      <c r="E77" s="368" t="s">
        <v>176</v>
      </c>
      <c r="F77" s="368"/>
      <c r="G77" s="368"/>
      <c r="H77" s="368"/>
      <c r="I77" s="368"/>
      <c r="J77" s="368"/>
      <c r="K77" s="368"/>
      <c r="L77" s="163"/>
      <c r="M77" s="163"/>
    </row>
    <row r="78" spans="1:21" ht="33.75" customHeight="1" x14ac:dyDescent="0.15">
      <c r="B78" s="394" t="s">
        <v>192</v>
      </c>
      <c r="C78" s="394"/>
      <c r="D78" s="163"/>
      <c r="E78" s="368" t="s">
        <v>176</v>
      </c>
      <c r="F78" s="368"/>
      <c r="G78" s="368"/>
      <c r="H78" s="368"/>
      <c r="I78" s="368"/>
      <c r="J78" s="368"/>
      <c r="K78" s="368"/>
      <c r="L78" s="163"/>
      <c r="M78" s="163"/>
    </row>
    <row r="79" spans="1:21" ht="13" x14ac:dyDescent="0.15">
      <c r="A79" s="50"/>
      <c r="B79" s="48"/>
    </row>
    <row r="80" spans="1:21" ht="21" customHeight="1" x14ac:dyDescent="0.15">
      <c r="A80" s="373" t="s">
        <v>133</v>
      </c>
      <c r="B80" s="373"/>
      <c r="C80" s="373"/>
      <c r="D80" s="373"/>
      <c r="E80" s="373"/>
      <c r="F80" s="373"/>
      <c r="G80" s="373"/>
      <c r="H80" s="373"/>
      <c r="I80" s="373"/>
      <c r="J80" s="373"/>
      <c r="K80" s="373"/>
    </row>
    <row r="81" spans="1:12" s="189" customFormat="1" ht="18" customHeight="1" x14ac:dyDescent="0.2">
      <c r="A81" s="399" t="s">
        <v>134</v>
      </c>
      <c r="B81" s="399"/>
      <c r="C81" s="399"/>
      <c r="D81" s="399"/>
      <c r="E81" s="399"/>
      <c r="F81" s="399"/>
      <c r="G81" s="399"/>
      <c r="H81" s="399"/>
      <c r="I81" s="399"/>
      <c r="J81" s="399"/>
      <c r="K81" s="399"/>
    </row>
    <row r="82" spans="1:12" ht="33.75" customHeight="1" x14ac:dyDescent="0.15">
      <c r="A82" s="368" t="s">
        <v>178</v>
      </c>
      <c r="B82" s="368"/>
      <c r="C82" s="368"/>
      <c r="D82" s="368"/>
      <c r="E82" s="368"/>
      <c r="F82" s="368"/>
      <c r="G82" s="368"/>
      <c r="H82" s="368"/>
      <c r="I82" s="368"/>
      <c r="J82" s="368"/>
      <c r="K82" s="368"/>
    </row>
    <row r="83" spans="1:12" ht="33.75" customHeight="1" x14ac:dyDescent="0.15">
      <c r="A83" s="398" t="s">
        <v>123</v>
      </c>
      <c r="B83" s="398"/>
      <c r="C83" s="398"/>
      <c r="D83" s="398"/>
      <c r="E83" s="398"/>
      <c r="F83" s="398"/>
      <c r="G83" s="398"/>
      <c r="H83" s="398"/>
      <c r="I83" s="398"/>
      <c r="J83" s="398"/>
      <c r="K83" s="398"/>
    </row>
    <row r="84" spans="1:12" ht="27" customHeight="1" x14ac:dyDescent="0.15">
      <c r="A84" s="164"/>
      <c r="B84" s="164"/>
      <c r="C84" s="164"/>
      <c r="D84" s="164"/>
      <c r="E84" s="164"/>
      <c r="F84" s="164"/>
      <c r="G84" s="164"/>
      <c r="H84" s="164"/>
      <c r="I84" s="164"/>
      <c r="J84" s="164"/>
      <c r="K84" s="164"/>
    </row>
    <row r="85" spans="1:12" ht="21.75" customHeight="1" x14ac:dyDescent="0.15">
      <c r="A85" s="373" t="s">
        <v>212</v>
      </c>
      <c r="B85" s="373"/>
      <c r="C85" s="373"/>
      <c r="D85" s="373"/>
      <c r="E85" s="373"/>
      <c r="F85" s="373"/>
      <c r="G85" s="373"/>
      <c r="H85" s="373"/>
      <c r="I85" s="373"/>
      <c r="J85" s="373"/>
      <c r="K85" s="373"/>
    </row>
    <row r="86" spans="1:12" ht="103.5" customHeight="1" x14ac:dyDescent="0.15">
      <c r="A86" s="394" t="s">
        <v>211</v>
      </c>
      <c r="B86" s="394"/>
      <c r="C86" s="394"/>
      <c r="D86" s="394"/>
      <c r="E86" s="394"/>
      <c r="F86" s="394"/>
      <c r="G86" s="394"/>
      <c r="H86" s="394"/>
      <c r="I86" s="394"/>
      <c r="J86" s="394"/>
      <c r="K86" s="394"/>
    </row>
    <row r="87" spans="1:12" ht="16.5" customHeight="1" x14ac:dyDescent="0.15">
      <c r="A87" s="48"/>
      <c r="B87" s="48"/>
      <c r="C87" s="48"/>
      <c r="D87" s="48"/>
      <c r="E87" s="48"/>
      <c r="F87" s="48"/>
      <c r="G87" s="48"/>
      <c r="H87" s="48"/>
      <c r="I87" s="48"/>
      <c r="J87" s="48"/>
      <c r="K87" s="48"/>
    </row>
    <row r="88" spans="1:12" ht="22.5" customHeight="1" x14ac:dyDescent="0.15">
      <c r="A88" s="373" t="s">
        <v>121</v>
      </c>
      <c r="B88" s="373"/>
      <c r="C88" s="373"/>
      <c r="D88" s="373"/>
      <c r="E88" s="373"/>
      <c r="F88" s="373"/>
      <c r="G88" s="373"/>
      <c r="H88" s="373"/>
      <c r="I88" s="373"/>
      <c r="J88" s="373"/>
      <c r="K88" s="373"/>
    </row>
    <row r="89" spans="1:12" s="172" customFormat="1" ht="30" customHeight="1" x14ac:dyDescent="0.15">
      <c r="A89" s="395" t="s">
        <v>124</v>
      </c>
      <c r="B89" s="395"/>
      <c r="C89" s="395"/>
      <c r="D89" s="395"/>
      <c r="E89" s="396" t="s">
        <v>177</v>
      </c>
      <c r="F89" s="397"/>
      <c r="G89" s="397"/>
      <c r="H89" s="397"/>
      <c r="I89" s="397"/>
      <c r="J89" s="397"/>
      <c r="K89" s="397"/>
      <c r="L89" s="171"/>
    </row>
    <row r="91" spans="1:12" ht="21.75" customHeight="1" x14ac:dyDescent="0.15">
      <c r="A91" s="373"/>
      <c r="B91" s="373"/>
      <c r="C91" s="373"/>
      <c r="D91" s="373"/>
      <c r="E91" s="373"/>
      <c r="F91" s="373"/>
      <c r="G91" s="373"/>
      <c r="H91" s="373"/>
      <c r="I91" s="373"/>
      <c r="J91" s="373"/>
      <c r="K91" s="373"/>
    </row>
    <row r="92" spans="1:12" ht="104.25" customHeight="1" x14ac:dyDescent="0.15">
      <c r="A92" s="394"/>
      <c r="B92" s="394"/>
      <c r="C92" s="394"/>
      <c r="D92" s="394"/>
      <c r="E92" s="394"/>
      <c r="F92" s="394"/>
      <c r="G92" s="394"/>
      <c r="H92" s="394"/>
      <c r="I92" s="394"/>
      <c r="J92" s="394"/>
      <c r="K92" s="394"/>
    </row>
  </sheetData>
  <sheetProtection password="DD0D" sheet="1" objects="1" scenarios="1"/>
  <mergeCells count="98">
    <mergeCell ref="Q55:R55"/>
    <mergeCell ref="Q56:R56"/>
    <mergeCell ref="Q57:R57"/>
    <mergeCell ref="Q58:R58"/>
    <mergeCell ref="Q59:R59"/>
    <mergeCell ref="A81:K81"/>
    <mergeCell ref="Q60:R60"/>
    <mergeCell ref="Q61:R61"/>
    <mergeCell ref="Q62:R62"/>
    <mergeCell ref="B74:C74"/>
    <mergeCell ref="E74:K74"/>
    <mergeCell ref="B62:C62"/>
    <mergeCell ref="G60:K60"/>
    <mergeCell ref="B60:C60"/>
    <mergeCell ref="A68:K68"/>
    <mergeCell ref="E72:K72"/>
    <mergeCell ref="E78:K78"/>
    <mergeCell ref="E73:K73"/>
    <mergeCell ref="B72:C72"/>
    <mergeCell ref="B73:C73"/>
    <mergeCell ref="B78:C78"/>
    <mergeCell ref="A92:K92"/>
    <mergeCell ref="A89:D89"/>
    <mergeCell ref="E89:K89"/>
    <mergeCell ref="A82:K82"/>
    <mergeCell ref="A83:K83"/>
    <mergeCell ref="A86:K86"/>
    <mergeCell ref="A91:K91"/>
    <mergeCell ref="A88:K88"/>
    <mergeCell ref="A85:K85"/>
    <mergeCell ref="A69:K69"/>
    <mergeCell ref="B77:C77"/>
    <mergeCell ref="E77:K77"/>
    <mergeCell ref="A80:K80"/>
    <mergeCell ref="B75:C75"/>
    <mergeCell ref="E75:K75"/>
    <mergeCell ref="B76:C76"/>
    <mergeCell ref="A71:K71"/>
    <mergeCell ref="E76:K76"/>
    <mergeCell ref="A22:K22"/>
    <mergeCell ref="G52:K52"/>
    <mergeCell ref="G53:K53"/>
    <mergeCell ref="G54:K54"/>
    <mergeCell ref="A20:K20"/>
    <mergeCell ref="A23:K23"/>
    <mergeCell ref="B38:C38"/>
    <mergeCell ref="G38:K38"/>
    <mergeCell ref="B39:C39"/>
    <mergeCell ref="G39:K39"/>
    <mergeCell ref="A31:K31"/>
    <mergeCell ref="G63:K63"/>
    <mergeCell ref="B59:C59"/>
    <mergeCell ref="G62:K62"/>
    <mergeCell ref="B40:C40"/>
    <mergeCell ref="B41:C41"/>
    <mergeCell ref="B47:C47"/>
    <mergeCell ref="B48:C48"/>
    <mergeCell ref="G58:K58"/>
    <mergeCell ref="B43:C43"/>
    <mergeCell ref="B44:C44"/>
    <mergeCell ref="B53:C53"/>
    <mergeCell ref="G56:K56"/>
    <mergeCell ref="G57:K57"/>
    <mergeCell ref="B54:C54"/>
    <mergeCell ref="B45:C45"/>
    <mergeCell ref="B46:C46"/>
    <mergeCell ref="A65:K65"/>
    <mergeCell ref="A66:K66"/>
    <mergeCell ref="A36:K36"/>
    <mergeCell ref="A35:K35"/>
    <mergeCell ref="A33:K33"/>
    <mergeCell ref="B63:C63"/>
    <mergeCell ref="B55:C55"/>
    <mergeCell ref="B52:C52"/>
    <mergeCell ref="G61:K61"/>
    <mergeCell ref="B61:C61"/>
    <mergeCell ref="E40:E49"/>
    <mergeCell ref="G40:K49"/>
    <mergeCell ref="B42:C42"/>
    <mergeCell ref="G59:K59"/>
    <mergeCell ref="B57:C57"/>
    <mergeCell ref="B58:C58"/>
    <mergeCell ref="B56:C56"/>
    <mergeCell ref="G55:K55"/>
    <mergeCell ref="B49:C49"/>
    <mergeCell ref="A8:K8"/>
    <mergeCell ref="A11:K11"/>
    <mergeCell ref="F17:K17"/>
    <mergeCell ref="A13:K13"/>
    <mergeCell ref="A10:K10"/>
    <mergeCell ref="B18:C18"/>
    <mergeCell ref="A9:K9"/>
    <mergeCell ref="A12:K12"/>
    <mergeCell ref="A14:K14"/>
    <mergeCell ref="A15:K15"/>
    <mergeCell ref="A16:C16"/>
    <mergeCell ref="A17:C17"/>
    <mergeCell ref="F16:K16"/>
  </mergeCells>
  <phoneticPr fontId="6" type="noConversion"/>
  <hyperlinks>
    <hyperlink ref="E89" r:id="rId1"/>
  </hyperlinks>
  <pageMargins left="0.75" right="0.75" top="1" bottom="1" header="0.5" footer="0.5"/>
  <pageSetup paperSize="9" scale="72" fitToHeight="4" orientation="portrait"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I132"/>
  <sheetViews>
    <sheetView workbookViewId="0">
      <pane xSplit="1" topLeftCell="B1" activePane="topRight" state="frozen"/>
      <selection pane="topRight" activeCell="A2" sqref="A2"/>
    </sheetView>
  </sheetViews>
  <sheetFormatPr baseColWidth="10" defaultColWidth="9.1640625" defaultRowHeight="13" x14ac:dyDescent="0.15"/>
  <cols>
    <col min="1" max="1" width="49" style="12" bestFit="1" customWidth="1"/>
    <col min="2" max="2" width="19.33203125" style="12" bestFit="1" customWidth="1"/>
    <col min="3" max="3" width="15.6640625" style="15" customWidth="1"/>
    <col min="4" max="4" width="30.33203125" style="15" customWidth="1"/>
    <col min="5" max="5" width="24.5" style="15" customWidth="1"/>
    <col min="6" max="6" width="14.5" style="15" bestFit="1" customWidth="1"/>
    <col min="7" max="7" width="14.5" style="15" customWidth="1"/>
    <col min="8" max="8" width="33.5" style="15" bestFit="1" customWidth="1"/>
    <col min="9" max="9" width="17.5" style="15" bestFit="1" customWidth="1"/>
    <col min="10" max="16384" width="9.1640625" style="12"/>
  </cols>
  <sheetData>
    <row r="1" spans="1:9" s="20" customFormat="1" ht="18" x14ac:dyDescent="0.2">
      <c r="A1" s="17" t="s">
        <v>77</v>
      </c>
      <c r="B1" s="18" t="s">
        <v>0</v>
      </c>
      <c r="C1" s="19" t="s">
        <v>1</v>
      </c>
      <c r="D1" s="19" t="s">
        <v>79</v>
      </c>
      <c r="E1" s="19" t="s">
        <v>66</v>
      </c>
      <c r="F1" s="19" t="s">
        <v>33</v>
      </c>
      <c r="G1" s="19"/>
      <c r="H1" s="19" t="s">
        <v>34</v>
      </c>
      <c r="I1" s="19" t="s">
        <v>35</v>
      </c>
    </row>
    <row r="2" spans="1:9" x14ac:dyDescent="0.15">
      <c r="A2" s="13" t="s">
        <v>36</v>
      </c>
      <c r="B2" s="13" t="s">
        <v>36</v>
      </c>
      <c r="C2" s="14" t="s">
        <v>36</v>
      </c>
      <c r="D2" s="194" t="s">
        <v>36</v>
      </c>
      <c r="E2" s="14" t="s">
        <v>36</v>
      </c>
      <c r="F2" s="197" t="s">
        <v>36</v>
      </c>
      <c r="G2" s="14"/>
      <c r="H2" s="14" t="s">
        <v>36</v>
      </c>
      <c r="I2" s="14" t="s">
        <v>36</v>
      </c>
    </row>
    <row r="3" spans="1:9" x14ac:dyDescent="0.15">
      <c r="A3" s="13"/>
      <c r="B3" s="13"/>
      <c r="C3" s="14"/>
      <c r="D3" s="14"/>
      <c r="E3" s="14"/>
      <c r="F3" s="197"/>
      <c r="G3" s="14"/>
      <c r="H3" s="14"/>
      <c r="I3" s="14"/>
    </row>
    <row r="4" spans="1:9" x14ac:dyDescent="0.15">
      <c r="A4" s="13"/>
      <c r="B4" s="102"/>
      <c r="C4" s="102"/>
      <c r="D4" s="14"/>
      <c r="E4" s="102"/>
      <c r="F4" s="197"/>
      <c r="G4" s="14"/>
      <c r="H4" s="102"/>
      <c r="I4" s="102"/>
    </row>
    <row r="5" spans="1:9" x14ac:dyDescent="0.15">
      <c r="A5" s="13"/>
      <c r="B5" s="102"/>
      <c r="C5" s="102"/>
      <c r="D5" s="14"/>
      <c r="E5" s="102"/>
      <c r="F5" s="197"/>
      <c r="G5" s="14"/>
      <c r="H5" s="102"/>
      <c r="I5" s="102"/>
    </row>
    <row r="6" spans="1:9" ht="15" x14ac:dyDescent="0.2">
      <c r="A6" s="13"/>
      <c r="B6" s="102"/>
      <c r="C6" s="102"/>
      <c r="D6" s="14"/>
      <c r="E6" s="198"/>
      <c r="F6" s="197"/>
      <c r="G6" s="14"/>
      <c r="H6" s="102"/>
      <c r="I6" s="102"/>
    </row>
    <row r="7" spans="1:9" ht="15" x14ac:dyDescent="0.2">
      <c r="A7" s="13"/>
      <c r="B7" s="102"/>
      <c r="C7" s="102"/>
      <c r="D7" s="14"/>
      <c r="E7" s="198"/>
      <c r="F7" s="197"/>
      <c r="G7" s="14"/>
      <c r="H7" s="102"/>
      <c r="I7" s="102"/>
    </row>
    <row r="8" spans="1:9" ht="15" x14ac:dyDescent="0.2">
      <c r="A8" s="13"/>
      <c r="B8" s="102"/>
      <c r="C8" s="102"/>
      <c r="D8" s="14"/>
      <c r="E8" s="198"/>
      <c r="F8" s="197"/>
      <c r="G8" s="14"/>
      <c r="H8" s="102"/>
      <c r="I8" s="102"/>
    </row>
    <row r="9" spans="1:9" ht="15" x14ac:dyDescent="0.2">
      <c r="A9" s="13"/>
      <c r="B9" s="102"/>
      <c r="C9" s="102"/>
      <c r="D9" s="14"/>
      <c r="E9" s="198"/>
      <c r="F9" s="197"/>
      <c r="G9" s="14"/>
      <c r="H9" s="102"/>
      <c r="I9" s="102"/>
    </row>
    <row r="10" spans="1:9" ht="15" x14ac:dyDescent="0.2">
      <c r="A10" s="13"/>
      <c r="B10" s="102"/>
      <c r="C10" s="102"/>
      <c r="D10" s="14"/>
      <c r="E10" s="198"/>
      <c r="F10" s="197"/>
      <c r="G10" s="14"/>
      <c r="H10" s="102"/>
      <c r="I10" s="102"/>
    </row>
    <row r="11" spans="1:9" ht="15" x14ac:dyDescent="0.2">
      <c r="A11" s="13"/>
      <c r="B11" s="102"/>
      <c r="C11" s="102"/>
      <c r="D11" s="14"/>
      <c r="E11" s="198"/>
      <c r="F11" s="197"/>
      <c r="G11" s="14"/>
      <c r="H11" s="102"/>
      <c r="I11" s="102"/>
    </row>
    <row r="12" spans="1:9" ht="15" x14ac:dyDescent="0.2">
      <c r="A12" s="191"/>
      <c r="B12" s="102"/>
      <c r="C12" s="102"/>
      <c r="D12" s="14"/>
      <c r="E12" s="198"/>
      <c r="F12" s="195"/>
      <c r="G12" s="14"/>
      <c r="H12" s="102"/>
      <c r="I12" s="102"/>
    </row>
    <row r="13" spans="1:9" ht="15" x14ac:dyDescent="0.2">
      <c r="A13" s="191"/>
      <c r="B13" s="102"/>
      <c r="C13" s="102"/>
      <c r="D13" s="14"/>
      <c r="E13" s="198"/>
      <c r="F13" s="195"/>
      <c r="G13" s="14"/>
      <c r="H13" s="102"/>
      <c r="I13" s="102"/>
    </row>
    <row r="14" spans="1:9" ht="15" x14ac:dyDescent="0.2">
      <c r="A14" s="13"/>
      <c r="B14" s="102"/>
      <c r="C14" s="102"/>
      <c r="D14" s="14"/>
      <c r="E14" s="196"/>
      <c r="F14" s="197"/>
      <c r="G14" s="14"/>
      <c r="H14" s="102"/>
      <c r="I14" s="102"/>
    </row>
    <row r="15" spans="1:9" ht="15" x14ac:dyDescent="0.2">
      <c r="A15" s="13"/>
      <c r="B15" s="102"/>
      <c r="C15" s="102"/>
      <c r="D15" s="14"/>
      <c r="E15" s="196"/>
      <c r="F15" s="197"/>
      <c r="G15" s="14"/>
      <c r="H15" s="102"/>
      <c r="I15" s="102"/>
    </row>
    <row r="16" spans="1:9" ht="15" x14ac:dyDescent="0.2">
      <c r="A16" s="13"/>
      <c r="B16" s="102"/>
      <c r="C16" s="102"/>
      <c r="D16" s="14"/>
      <c r="E16" s="198"/>
      <c r="F16" s="197"/>
      <c r="G16" s="14"/>
      <c r="H16" s="102"/>
      <c r="I16" s="102"/>
    </row>
    <row r="17" spans="1:9" ht="15" x14ac:dyDescent="0.2">
      <c r="A17" s="13"/>
      <c r="B17" s="102"/>
      <c r="C17" s="102"/>
      <c r="D17" s="14"/>
      <c r="E17" s="198"/>
      <c r="F17" s="197"/>
      <c r="G17" s="14"/>
      <c r="H17" s="102"/>
      <c r="I17" s="102"/>
    </row>
    <row r="18" spans="1:9" ht="15" x14ac:dyDescent="0.2">
      <c r="A18" s="13"/>
      <c r="B18" s="102"/>
      <c r="C18" s="102"/>
      <c r="D18" s="14"/>
      <c r="E18" s="198"/>
      <c r="F18" s="197"/>
      <c r="G18" s="14"/>
      <c r="H18" s="102"/>
      <c r="I18" s="102"/>
    </row>
    <row r="19" spans="1:9" ht="15" x14ac:dyDescent="0.2">
      <c r="A19" s="13"/>
      <c r="B19" s="102"/>
      <c r="C19" s="102"/>
      <c r="D19" s="14"/>
      <c r="E19" s="196"/>
      <c r="F19" s="197"/>
      <c r="G19" s="14"/>
      <c r="H19" s="102"/>
      <c r="I19" s="102"/>
    </row>
    <row r="20" spans="1:9" ht="15" x14ac:dyDescent="0.2">
      <c r="A20" s="13"/>
      <c r="B20" s="102"/>
      <c r="C20" s="102"/>
      <c r="D20" s="14"/>
      <c r="E20" s="196"/>
      <c r="F20" s="197"/>
      <c r="G20" s="14"/>
      <c r="H20" s="102"/>
      <c r="I20" s="102"/>
    </row>
    <row r="21" spans="1:9" ht="15" x14ac:dyDescent="0.2">
      <c r="A21" s="13"/>
      <c r="B21" s="102"/>
      <c r="C21" s="102"/>
      <c r="D21" s="14"/>
      <c r="E21" s="198"/>
      <c r="F21" s="197"/>
      <c r="G21" s="14"/>
      <c r="H21" s="102"/>
      <c r="I21" s="102"/>
    </row>
    <row r="22" spans="1:9" ht="15" x14ac:dyDescent="0.2">
      <c r="A22" s="13"/>
      <c r="B22" s="102"/>
      <c r="C22" s="102"/>
      <c r="D22" s="14"/>
      <c r="E22" s="196"/>
      <c r="F22" s="197"/>
      <c r="G22" s="14"/>
      <c r="H22" s="102"/>
      <c r="I22" s="102"/>
    </row>
    <row r="23" spans="1:9" ht="15" x14ac:dyDescent="0.2">
      <c r="A23" s="13"/>
      <c r="B23" s="102"/>
      <c r="C23" s="102"/>
      <c r="D23" s="14"/>
      <c r="E23" s="196"/>
      <c r="F23" s="197"/>
      <c r="G23" s="14"/>
      <c r="H23" s="102"/>
      <c r="I23" s="102"/>
    </row>
    <row r="24" spans="1:9" ht="15" x14ac:dyDescent="0.2">
      <c r="A24" s="13"/>
      <c r="B24" s="102"/>
      <c r="C24" s="102"/>
      <c r="D24" s="14"/>
      <c r="E24" s="196"/>
      <c r="F24" s="197"/>
      <c r="G24" s="14"/>
      <c r="H24" s="102"/>
      <c r="I24" s="102"/>
    </row>
    <row r="25" spans="1:9" ht="15" x14ac:dyDescent="0.2">
      <c r="A25" s="13"/>
      <c r="B25" s="102"/>
      <c r="C25" s="102"/>
      <c r="D25" s="14"/>
      <c r="E25" s="198"/>
      <c r="F25" s="197"/>
      <c r="G25" s="14"/>
      <c r="H25" s="102"/>
      <c r="I25" s="102"/>
    </row>
    <row r="26" spans="1:9" ht="15" x14ac:dyDescent="0.2">
      <c r="A26" s="13"/>
      <c r="B26" s="102"/>
      <c r="C26" s="102"/>
      <c r="D26" s="14"/>
      <c r="E26" s="198"/>
      <c r="F26" s="197"/>
      <c r="G26" s="14"/>
      <c r="H26" s="102"/>
      <c r="I26" s="102"/>
    </row>
    <row r="27" spans="1:9" ht="15" x14ac:dyDescent="0.2">
      <c r="A27" s="13"/>
      <c r="B27" s="102"/>
      <c r="C27" s="102"/>
      <c r="D27" s="14"/>
      <c r="E27" s="198"/>
      <c r="F27" s="197"/>
      <c r="G27" s="14"/>
      <c r="H27" s="102"/>
      <c r="I27" s="102"/>
    </row>
    <row r="28" spans="1:9" ht="15" x14ac:dyDescent="0.2">
      <c r="A28" s="13"/>
      <c r="B28" s="102"/>
      <c r="C28" s="102"/>
      <c r="D28" s="194"/>
      <c r="E28" s="196"/>
      <c r="F28" s="197"/>
      <c r="G28" s="14"/>
      <c r="H28" s="102"/>
      <c r="I28" s="102"/>
    </row>
    <row r="29" spans="1:9" ht="15" x14ac:dyDescent="0.2">
      <c r="A29" s="13"/>
      <c r="B29" s="102"/>
      <c r="C29" s="102"/>
      <c r="D29" s="194"/>
      <c r="E29" s="196"/>
      <c r="F29" s="197"/>
      <c r="G29" s="14"/>
      <c r="H29" s="102"/>
      <c r="I29" s="102"/>
    </row>
    <row r="30" spans="1:9" ht="15" x14ac:dyDescent="0.2">
      <c r="A30" s="13"/>
      <c r="B30" s="102"/>
      <c r="C30" s="102"/>
      <c r="D30" s="194"/>
      <c r="E30" s="196"/>
      <c r="F30" s="197"/>
      <c r="G30" s="14"/>
      <c r="H30" s="102"/>
      <c r="I30" s="102"/>
    </row>
    <row r="31" spans="1:9" ht="15" x14ac:dyDescent="0.2">
      <c r="A31" s="13"/>
      <c r="B31" s="102"/>
      <c r="C31" s="102"/>
      <c r="D31" s="194"/>
      <c r="E31" s="196"/>
      <c r="F31" s="197"/>
      <c r="G31" s="14"/>
      <c r="H31" s="102"/>
      <c r="I31" s="102"/>
    </row>
    <row r="32" spans="1:9" ht="15" x14ac:dyDescent="0.2">
      <c r="A32" s="13"/>
      <c r="B32" s="102"/>
      <c r="C32" s="102"/>
      <c r="D32" s="194"/>
      <c r="E32" s="196"/>
      <c r="F32" s="197"/>
      <c r="G32" s="14"/>
      <c r="H32" s="102"/>
      <c r="I32" s="102"/>
    </row>
    <row r="33" spans="1:9" ht="15" x14ac:dyDescent="0.2">
      <c r="A33" s="13"/>
      <c r="B33" s="102"/>
      <c r="C33" s="102"/>
      <c r="D33" s="14"/>
      <c r="E33" s="198"/>
      <c r="F33" s="197"/>
      <c r="G33" s="14"/>
      <c r="H33" s="102"/>
      <c r="I33" s="102"/>
    </row>
    <row r="34" spans="1:9" ht="15" x14ac:dyDescent="0.2">
      <c r="A34" s="13"/>
      <c r="B34" s="102"/>
      <c r="C34" s="102"/>
      <c r="D34" s="14"/>
      <c r="E34" s="198"/>
      <c r="F34" s="197"/>
      <c r="G34" s="14"/>
      <c r="H34" s="102"/>
      <c r="I34" s="102"/>
    </row>
    <row r="35" spans="1:9" ht="15" x14ac:dyDescent="0.2">
      <c r="A35" s="13"/>
      <c r="B35" s="102"/>
      <c r="C35" s="102"/>
      <c r="D35" s="14"/>
      <c r="E35" s="198"/>
      <c r="F35" s="197"/>
      <c r="G35" s="14"/>
      <c r="H35" s="102"/>
      <c r="I35" s="102"/>
    </row>
    <row r="36" spans="1:9" ht="15" x14ac:dyDescent="0.2">
      <c r="A36" s="13"/>
      <c r="B36" s="102"/>
      <c r="C36" s="102"/>
      <c r="D36" s="14"/>
      <c r="E36" s="198"/>
      <c r="F36" s="197"/>
      <c r="G36" s="14"/>
      <c r="H36" s="102"/>
      <c r="I36" s="102"/>
    </row>
    <row r="37" spans="1:9" ht="15" x14ac:dyDescent="0.2">
      <c r="A37" s="13"/>
      <c r="B37" s="102"/>
      <c r="C37" s="102"/>
      <c r="D37" s="14"/>
      <c r="E37" s="198"/>
      <c r="F37" s="197"/>
      <c r="G37" s="14"/>
      <c r="H37" s="102"/>
      <c r="I37" s="102"/>
    </row>
    <row r="38" spans="1:9" ht="15" x14ac:dyDescent="0.2">
      <c r="A38" s="13"/>
      <c r="B38" s="102"/>
      <c r="C38" s="102"/>
      <c r="D38" s="14"/>
      <c r="E38" s="198"/>
      <c r="F38" s="197"/>
      <c r="G38" s="14"/>
      <c r="H38" s="102"/>
      <c r="I38" s="102"/>
    </row>
    <row r="39" spans="1:9" ht="15" x14ac:dyDescent="0.2">
      <c r="A39" s="13"/>
      <c r="B39" s="192"/>
      <c r="C39" s="102"/>
      <c r="D39" s="14"/>
      <c r="E39" s="196"/>
      <c r="F39" s="197"/>
      <c r="G39" s="14"/>
      <c r="H39" s="102"/>
      <c r="I39" s="102"/>
    </row>
    <row r="40" spans="1:9" ht="15" x14ac:dyDescent="0.2">
      <c r="A40" s="13"/>
      <c r="B40" s="192"/>
      <c r="C40" s="102"/>
      <c r="D40" s="14"/>
      <c r="E40" s="196"/>
      <c r="F40" s="197"/>
      <c r="G40" s="14"/>
      <c r="H40" s="102"/>
      <c r="I40" s="102"/>
    </row>
    <row r="41" spans="1:9" ht="15" x14ac:dyDescent="0.2">
      <c r="A41" s="13"/>
      <c r="B41" s="192"/>
      <c r="C41" s="102"/>
      <c r="D41" s="14"/>
      <c r="E41" s="196"/>
      <c r="F41" s="197"/>
      <c r="G41" s="14"/>
      <c r="H41" s="102"/>
      <c r="I41" s="102"/>
    </row>
    <row r="42" spans="1:9" ht="15" x14ac:dyDescent="0.2">
      <c r="A42" s="13"/>
      <c r="B42" s="192"/>
      <c r="C42" s="102"/>
      <c r="D42" s="14"/>
      <c r="E42" s="196"/>
      <c r="F42" s="197"/>
      <c r="G42" s="14"/>
      <c r="H42" s="102"/>
      <c r="I42" s="102"/>
    </row>
    <row r="43" spans="1:9" ht="15" x14ac:dyDescent="0.2">
      <c r="A43" s="13"/>
      <c r="B43" s="192"/>
      <c r="C43" s="102"/>
      <c r="D43" s="14"/>
      <c r="E43" s="196"/>
      <c r="F43" s="197"/>
      <c r="G43" s="14"/>
      <c r="H43" s="102"/>
      <c r="I43" s="102"/>
    </row>
    <row r="44" spans="1:9" ht="15" x14ac:dyDescent="0.2">
      <c r="A44" s="13"/>
      <c r="B44" s="192"/>
      <c r="C44" s="102"/>
      <c r="D44" s="14"/>
      <c r="E44" s="196"/>
      <c r="F44" s="197"/>
      <c r="G44" s="14"/>
      <c r="H44" s="102"/>
      <c r="I44" s="102"/>
    </row>
    <row r="45" spans="1:9" ht="15" x14ac:dyDescent="0.2">
      <c r="A45" s="13"/>
      <c r="B45" s="192"/>
      <c r="C45" s="102"/>
      <c r="D45" s="14"/>
      <c r="E45" s="196"/>
      <c r="F45" s="197"/>
      <c r="G45" s="14"/>
      <c r="H45" s="102"/>
      <c r="I45" s="102"/>
    </row>
    <row r="46" spans="1:9" ht="15" x14ac:dyDescent="0.2">
      <c r="A46" s="13"/>
      <c r="B46" s="192"/>
      <c r="C46" s="102"/>
      <c r="D46" s="14"/>
      <c r="E46" s="196"/>
      <c r="F46" s="197"/>
      <c r="G46" s="14"/>
      <c r="H46" s="102"/>
      <c r="I46" s="102"/>
    </row>
    <row r="47" spans="1:9" ht="15" x14ac:dyDescent="0.2">
      <c r="A47" s="13"/>
      <c r="B47" s="192"/>
      <c r="C47" s="102"/>
      <c r="D47" s="14"/>
      <c r="E47" s="198"/>
      <c r="F47" s="197"/>
      <c r="G47" s="14"/>
      <c r="H47" s="102"/>
      <c r="I47" s="102"/>
    </row>
    <row r="48" spans="1:9" ht="15" x14ac:dyDescent="0.2">
      <c r="A48" s="13"/>
      <c r="B48" s="192"/>
      <c r="C48" s="102"/>
      <c r="D48" s="14"/>
      <c r="E48" s="198"/>
      <c r="F48" s="197"/>
      <c r="G48" s="14"/>
      <c r="H48" s="102"/>
      <c r="I48" s="102"/>
    </row>
    <row r="49" spans="1:9" ht="15" x14ac:dyDescent="0.2">
      <c r="A49" s="13"/>
      <c r="B49" s="192"/>
      <c r="C49" s="102"/>
      <c r="D49" s="14"/>
      <c r="E49" s="196"/>
      <c r="F49" s="197"/>
      <c r="G49" s="14"/>
      <c r="H49" s="102"/>
      <c r="I49" s="102"/>
    </row>
    <row r="50" spans="1:9" ht="15" x14ac:dyDescent="0.2">
      <c r="A50" s="13"/>
      <c r="B50" s="192"/>
      <c r="C50" s="102"/>
      <c r="D50" s="14"/>
      <c r="E50" s="196"/>
      <c r="F50" s="197"/>
      <c r="G50" s="14"/>
      <c r="H50" s="102"/>
      <c r="I50" s="102"/>
    </row>
    <row r="51" spans="1:9" ht="15" x14ac:dyDescent="0.2">
      <c r="A51" s="13"/>
      <c r="B51" s="192"/>
      <c r="C51" s="102"/>
      <c r="D51" s="14"/>
      <c r="E51" s="198"/>
      <c r="F51" s="197"/>
      <c r="G51" s="14"/>
      <c r="H51" s="102"/>
      <c r="I51" s="102"/>
    </row>
    <row r="52" spans="1:9" ht="15" x14ac:dyDescent="0.2">
      <c r="A52" s="13"/>
      <c r="B52" s="192"/>
      <c r="C52" s="102"/>
      <c r="D52" s="14"/>
      <c r="E52" s="198"/>
      <c r="F52" s="197"/>
      <c r="G52" s="14"/>
      <c r="H52" s="102"/>
      <c r="I52" s="102"/>
    </row>
    <row r="53" spans="1:9" ht="15" x14ac:dyDescent="0.2">
      <c r="A53" s="13"/>
      <c r="B53" s="192"/>
      <c r="C53" s="102"/>
      <c r="D53" s="14"/>
      <c r="E53" s="198"/>
      <c r="F53" s="197"/>
      <c r="G53" s="14"/>
      <c r="H53" s="102"/>
      <c r="I53" s="102"/>
    </row>
    <row r="54" spans="1:9" ht="15" x14ac:dyDescent="0.2">
      <c r="A54" s="13"/>
      <c r="B54" s="192"/>
      <c r="C54" s="102"/>
      <c r="D54" s="14"/>
      <c r="E54" s="198"/>
      <c r="F54" s="197"/>
      <c r="G54" s="14"/>
      <c r="H54" s="102"/>
      <c r="I54" s="102"/>
    </row>
    <row r="55" spans="1:9" ht="15" x14ac:dyDescent="0.2">
      <c r="A55" s="13"/>
      <c r="B55" s="192"/>
      <c r="C55" s="102"/>
      <c r="D55" s="14"/>
      <c r="E55" s="196"/>
      <c r="F55" s="197"/>
      <c r="G55" s="14"/>
      <c r="H55" s="102"/>
      <c r="I55" s="102"/>
    </row>
    <row r="56" spans="1:9" ht="15" x14ac:dyDescent="0.2">
      <c r="A56" s="13"/>
      <c r="B56" s="192"/>
      <c r="C56" s="102"/>
      <c r="D56" s="14"/>
      <c r="E56" s="196"/>
      <c r="F56" s="197"/>
      <c r="G56" s="14"/>
      <c r="H56" s="102"/>
      <c r="I56" s="102"/>
    </row>
    <row r="57" spans="1:9" ht="15" x14ac:dyDescent="0.2">
      <c r="A57" s="13"/>
      <c r="B57" s="192"/>
      <c r="C57" s="102"/>
      <c r="D57" s="14"/>
      <c r="E57" s="196"/>
      <c r="F57" s="197"/>
      <c r="G57" s="14"/>
      <c r="H57" s="102"/>
      <c r="I57" s="102"/>
    </row>
    <row r="58" spans="1:9" ht="15" x14ac:dyDescent="0.2">
      <c r="A58" s="13"/>
      <c r="B58" s="192"/>
      <c r="C58" s="102"/>
      <c r="D58" s="14"/>
      <c r="E58" s="196"/>
      <c r="F58" s="197"/>
      <c r="G58" s="14"/>
      <c r="H58" s="102"/>
      <c r="I58" s="102"/>
    </row>
    <row r="59" spans="1:9" ht="15" x14ac:dyDescent="0.2">
      <c r="A59" s="13"/>
      <c r="B59" s="192"/>
      <c r="C59" s="102"/>
      <c r="D59" s="14"/>
      <c r="E59" s="196"/>
      <c r="F59" s="197"/>
      <c r="G59" s="14"/>
      <c r="H59" s="102"/>
      <c r="I59" s="102"/>
    </row>
    <row r="60" spans="1:9" ht="15" x14ac:dyDescent="0.2">
      <c r="A60" s="13"/>
      <c r="B60" s="192"/>
      <c r="C60" s="102"/>
      <c r="D60" s="14"/>
      <c r="E60" s="196"/>
      <c r="F60" s="197"/>
      <c r="G60" s="14"/>
      <c r="H60" s="102"/>
      <c r="I60" s="102"/>
    </row>
    <row r="61" spans="1:9" ht="15" x14ac:dyDescent="0.2">
      <c r="A61" s="13"/>
      <c r="B61" s="193"/>
      <c r="C61" s="102"/>
      <c r="D61" s="14"/>
      <c r="E61" s="198"/>
      <c r="F61" s="197"/>
      <c r="G61" s="14"/>
      <c r="H61" s="102"/>
      <c r="I61" s="102"/>
    </row>
    <row r="62" spans="1:9" ht="15" x14ac:dyDescent="0.2">
      <c r="A62" s="13"/>
      <c r="B62" s="192"/>
      <c r="C62" s="102"/>
      <c r="D62" s="14"/>
      <c r="E62" s="196"/>
      <c r="F62" s="197"/>
      <c r="G62" s="14"/>
      <c r="H62" s="102"/>
      <c r="I62" s="102"/>
    </row>
    <row r="63" spans="1:9" ht="15" x14ac:dyDescent="0.2">
      <c r="A63" s="13"/>
      <c r="B63" s="192"/>
      <c r="C63" s="102"/>
      <c r="D63" s="14"/>
      <c r="E63" s="196"/>
      <c r="F63" s="197"/>
      <c r="G63" s="14"/>
      <c r="H63" s="102"/>
      <c r="I63" s="102"/>
    </row>
    <row r="64" spans="1:9" ht="15" x14ac:dyDescent="0.2">
      <c r="A64" s="13"/>
      <c r="B64" s="192"/>
      <c r="C64" s="102"/>
      <c r="D64" s="14"/>
      <c r="E64" s="196"/>
      <c r="F64" s="197"/>
      <c r="G64" s="14"/>
      <c r="H64" s="102"/>
      <c r="I64" s="102"/>
    </row>
    <row r="65" spans="1:9" ht="15" x14ac:dyDescent="0.2">
      <c r="A65" s="13"/>
      <c r="B65" s="192"/>
      <c r="C65" s="102"/>
      <c r="D65" s="14"/>
      <c r="E65" s="196"/>
      <c r="F65" s="197"/>
      <c r="G65" s="14"/>
      <c r="H65" s="102"/>
      <c r="I65" s="102"/>
    </row>
    <row r="66" spans="1:9" ht="15" x14ac:dyDescent="0.2">
      <c r="A66" s="13"/>
      <c r="B66" s="192"/>
      <c r="C66" s="102"/>
      <c r="D66" s="14"/>
      <c r="E66" s="198"/>
      <c r="F66" s="197"/>
      <c r="G66" s="14"/>
      <c r="H66" s="102"/>
      <c r="I66" s="102"/>
    </row>
    <row r="67" spans="1:9" ht="15" x14ac:dyDescent="0.2">
      <c r="A67" s="13"/>
      <c r="B67" s="192"/>
      <c r="C67" s="102"/>
      <c r="D67" s="14"/>
      <c r="E67" s="198"/>
      <c r="F67" s="197"/>
      <c r="G67" s="14"/>
      <c r="H67" s="102"/>
      <c r="I67" s="102"/>
    </row>
    <row r="68" spans="1:9" ht="15" x14ac:dyDescent="0.2">
      <c r="A68" s="13"/>
      <c r="B68" s="192"/>
      <c r="C68" s="102"/>
      <c r="D68" s="14"/>
      <c r="E68" s="196"/>
      <c r="F68" s="197"/>
      <c r="G68" s="14"/>
      <c r="H68" s="102"/>
      <c r="I68" s="102"/>
    </row>
    <row r="69" spans="1:9" ht="15" x14ac:dyDescent="0.2">
      <c r="A69" s="13"/>
      <c r="B69" s="192"/>
      <c r="C69" s="102"/>
      <c r="D69" s="14"/>
      <c r="E69" s="196"/>
      <c r="F69" s="197"/>
      <c r="G69" s="14"/>
      <c r="H69" s="102"/>
      <c r="I69" s="102"/>
    </row>
    <row r="70" spans="1:9" ht="15" x14ac:dyDescent="0.2">
      <c r="A70" s="13"/>
      <c r="B70" s="193"/>
      <c r="C70" s="102"/>
      <c r="D70" s="14"/>
      <c r="E70" s="198"/>
      <c r="F70" s="197"/>
      <c r="G70" s="14"/>
      <c r="H70" s="102"/>
      <c r="I70" s="102"/>
    </row>
    <row r="71" spans="1:9" ht="15" x14ac:dyDescent="0.2">
      <c r="A71" s="13"/>
      <c r="B71" s="192"/>
      <c r="C71" s="102"/>
      <c r="D71" s="14"/>
      <c r="E71" s="196"/>
      <c r="F71" s="197"/>
      <c r="G71" s="14"/>
      <c r="H71" s="102"/>
      <c r="I71" s="102"/>
    </row>
    <row r="72" spans="1:9" ht="15" x14ac:dyDescent="0.2">
      <c r="A72" s="13"/>
      <c r="B72" s="192"/>
      <c r="C72" s="102"/>
      <c r="D72" s="14"/>
      <c r="E72" s="196"/>
      <c r="F72" s="197"/>
      <c r="G72" s="14"/>
      <c r="H72" s="102"/>
      <c r="I72" s="102"/>
    </row>
    <row r="73" spans="1:9" ht="15" x14ac:dyDescent="0.2">
      <c r="A73" s="13"/>
      <c r="B73" s="192"/>
      <c r="C73" s="102"/>
      <c r="D73" s="14"/>
      <c r="E73" s="196"/>
      <c r="F73" s="197"/>
      <c r="G73" s="14"/>
      <c r="H73" s="102"/>
      <c r="I73" s="102"/>
    </row>
    <row r="74" spans="1:9" ht="15" x14ac:dyDescent="0.2">
      <c r="A74" s="13"/>
      <c r="B74" s="192"/>
      <c r="C74" s="102"/>
      <c r="D74" s="14"/>
      <c r="E74" s="196"/>
      <c r="F74" s="197"/>
      <c r="G74" s="14"/>
      <c r="H74" s="102"/>
      <c r="I74" s="102"/>
    </row>
    <row r="75" spans="1:9" ht="15" x14ac:dyDescent="0.2">
      <c r="A75" s="13"/>
      <c r="B75" s="192"/>
      <c r="C75" s="102"/>
      <c r="D75" s="14"/>
      <c r="E75" s="196"/>
      <c r="F75" s="197"/>
      <c r="G75" s="14"/>
      <c r="H75" s="102"/>
      <c r="I75" s="102"/>
    </row>
    <row r="76" spans="1:9" ht="15" x14ac:dyDescent="0.2">
      <c r="A76" s="13"/>
      <c r="B76" s="192"/>
      <c r="C76" s="102"/>
      <c r="D76" s="14"/>
      <c r="E76" s="196"/>
      <c r="F76" s="197"/>
      <c r="G76" s="14"/>
      <c r="H76" s="102"/>
      <c r="I76" s="102"/>
    </row>
    <row r="77" spans="1:9" ht="15" x14ac:dyDescent="0.2">
      <c r="A77" s="13"/>
      <c r="B77" s="192"/>
      <c r="C77" s="102"/>
      <c r="D77" s="14"/>
      <c r="E77" s="196"/>
      <c r="F77" s="197"/>
      <c r="G77" s="14"/>
      <c r="H77" s="102"/>
      <c r="I77" s="102"/>
    </row>
    <row r="78" spans="1:9" ht="15" x14ac:dyDescent="0.2">
      <c r="A78" s="13"/>
      <c r="B78" s="192"/>
      <c r="C78" s="102"/>
      <c r="D78" s="14"/>
      <c r="E78" s="196"/>
      <c r="F78" s="197"/>
      <c r="G78" s="14"/>
      <c r="H78" s="102"/>
      <c r="I78" s="102"/>
    </row>
    <row r="79" spans="1:9" ht="15" x14ac:dyDescent="0.2">
      <c r="A79" s="13"/>
      <c r="B79" s="192"/>
      <c r="C79" s="102"/>
      <c r="D79" s="14"/>
      <c r="E79" s="198"/>
      <c r="F79" s="197"/>
      <c r="G79" s="14"/>
      <c r="H79" s="102"/>
      <c r="I79" s="102"/>
    </row>
    <row r="80" spans="1:9" ht="15" x14ac:dyDescent="0.2">
      <c r="A80" s="13"/>
      <c r="B80" s="192"/>
      <c r="C80" s="102"/>
      <c r="D80" s="14"/>
      <c r="E80" s="198"/>
      <c r="F80" s="197"/>
      <c r="G80" s="14"/>
      <c r="H80" s="102"/>
      <c r="I80" s="102"/>
    </row>
    <row r="81" spans="1:9" ht="15" x14ac:dyDescent="0.2">
      <c r="A81" s="13"/>
      <c r="B81" s="193"/>
      <c r="C81" s="102"/>
      <c r="D81" s="14"/>
      <c r="E81" s="198"/>
      <c r="F81" s="197"/>
      <c r="G81" s="14"/>
      <c r="H81" s="102"/>
      <c r="I81" s="102"/>
    </row>
    <row r="82" spans="1:9" ht="15" x14ac:dyDescent="0.2">
      <c r="A82" s="13"/>
      <c r="B82" s="193"/>
      <c r="C82" s="102"/>
      <c r="D82" s="14"/>
      <c r="E82" s="196"/>
      <c r="F82" s="197"/>
      <c r="G82" s="14"/>
      <c r="H82" s="102"/>
      <c r="I82" s="102"/>
    </row>
    <row r="83" spans="1:9" ht="15" x14ac:dyDescent="0.2">
      <c r="A83" s="13"/>
      <c r="B83" s="193"/>
      <c r="C83" s="102"/>
      <c r="D83" s="14"/>
      <c r="E83" s="196"/>
      <c r="F83" s="197"/>
      <c r="G83" s="14"/>
      <c r="H83" s="102"/>
      <c r="I83" s="102"/>
    </row>
    <row r="84" spans="1:9" ht="15" x14ac:dyDescent="0.2">
      <c r="A84" s="13"/>
      <c r="B84" s="193"/>
      <c r="C84" s="102"/>
      <c r="D84" s="14"/>
      <c r="E84" s="198"/>
      <c r="F84" s="197"/>
      <c r="G84" s="14"/>
      <c r="H84" s="102"/>
      <c r="I84" s="102"/>
    </row>
    <row r="85" spans="1:9" ht="15" x14ac:dyDescent="0.2">
      <c r="A85" s="13"/>
      <c r="B85" s="193"/>
      <c r="C85" s="102"/>
      <c r="D85" s="14"/>
      <c r="E85" s="198"/>
      <c r="F85" s="197"/>
      <c r="G85" s="14"/>
      <c r="H85" s="102"/>
      <c r="I85" s="102"/>
    </row>
    <row r="86" spans="1:9" ht="15" x14ac:dyDescent="0.2">
      <c r="A86" s="13"/>
      <c r="B86" s="193"/>
      <c r="C86" s="102"/>
      <c r="D86" s="14"/>
      <c r="E86" s="198"/>
      <c r="F86" s="197"/>
      <c r="G86" s="14"/>
      <c r="H86" s="102"/>
      <c r="I86" s="102"/>
    </row>
    <row r="87" spans="1:9" ht="15" x14ac:dyDescent="0.2">
      <c r="A87" s="13"/>
      <c r="B87" s="193"/>
      <c r="C87" s="102"/>
      <c r="D87" s="14"/>
      <c r="E87" s="196"/>
      <c r="F87" s="197"/>
      <c r="G87" s="14"/>
      <c r="H87" s="102"/>
      <c r="I87" s="102"/>
    </row>
    <row r="88" spans="1:9" ht="15" x14ac:dyDescent="0.2">
      <c r="A88" s="13"/>
      <c r="B88" s="193"/>
      <c r="C88" s="102"/>
      <c r="D88" s="14"/>
      <c r="E88" s="196"/>
      <c r="F88" s="197"/>
      <c r="G88" s="14"/>
      <c r="H88" s="102"/>
      <c r="I88" s="102"/>
    </row>
    <row r="89" spans="1:9" ht="15" x14ac:dyDescent="0.2">
      <c r="A89" s="191"/>
      <c r="B89" s="193"/>
      <c r="C89" s="102"/>
      <c r="D89" s="14"/>
      <c r="E89" s="196"/>
      <c r="F89" s="197"/>
      <c r="G89" s="14"/>
      <c r="H89" s="102"/>
      <c r="I89" s="102"/>
    </row>
    <row r="90" spans="1:9" ht="15" x14ac:dyDescent="0.2">
      <c r="A90" s="13"/>
      <c r="B90" s="193"/>
      <c r="C90" s="102"/>
      <c r="D90" s="14"/>
      <c r="E90" s="196"/>
      <c r="F90" s="197"/>
      <c r="G90" s="14"/>
      <c r="H90" s="102"/>
      <c r="I90" s="102"/>
    </row>
    <row r="91" spans="1:9" ht="15" x14ac:dyDescent="0.2">
      <c r="A91" s="13"/>
      <c r="B91" s="193"/>
      <c r="C91" s="102"/>
      <c r="D91" s="14"/>
      <c r="E91" s="196"/>
      <c r="F91" s="197"/>
      <c r="G91" s="14"/>
      <c r="H91" s="102"/>
      <c r="I91" s="102"/>
    </row>
    <row r="92" spans="1:9" ht="15" x14ac:dyDescent="0.2">
      <c r="A92" s="13"/>
      <c r="B92" s="193"/>
      <c r="C92" s="102"/>
      <c r="D92" s="14"/>
      <c r="E92" s="196"/>
      <c r="F92" s="197"/>
      <c r="G92" s="14"/>
      <c r="H92" s="102"/>
      <c r="I92" s="102"/>
    </row>
    <row r="93" spans="1:9" ht="15" x14ac:dyDescent="0.2">
      <c r="A93" s="13"/>
      <c r="B93" s="193"/>
      <c r="C93" s="102"/>
      <c r="D93" s="14"/>
      <c r="E93" s="196"/>
      <c r="F93" s="197"/>
      <c r="G93" s="14"/>
      <c r="H93" s="102"/>
      <c r="I93" s="102"/>
    </row>
    <row r="94" spans="1:9" ht="15" x14ac:dyDescent="0.2">
      <c r="A94" s="13"/>
      <c r="B94" s="193"/>
      <c r="C94" s="102"/>
      <c r="D94" s="14"/>
      <c r="E94" s="196"/>
      <c r="F94" s="197"/>
      <c r="G94" s="14"/>
      <c r="H94" s="102"/>
      <c r="I94" s="102"/>
    </row>
    <row r="95" spans="1:9" ht="15" x14ac:dyDescent="0.2">
      <c r="A95" s="13"/>
      <c r="B95" s="193"/>
      <c r="C95" s="102"/>
      <c r="D95" s="14"/>
      <c r="E95" s="196"/>
      <c r="F95" s="197"/>
      <c r="G95" s="14"/>
      <c r="H95" s="102"/>
      <c r="I95" s="102"/>
    </row>
    <row r="96" spans="1:9" ht="15" x14ac:dyDescent="0.2">
      <c r="A96" s="13"/>
      <c r="B96" s="193"/>
      <c r="C96" s="102"/>
      <c r="D96" s="14"/>
      <c r="E96" s="196"/>
      <c r="F96" s="197"/>
      <c r="G96" s="14"/>
      <c r="H96" s="102"/>
      <c r="I96" s="102"/>
    </row>
    <row r="97" spans="1:9" ht="15" x14ac:dyDescent="0.2">
      <c r="A97" s="13"/>
      <c r="B97" s="193"/>
      <c r="C97" s="102"/>
      <c r="D97" s="14"/>
      <c r="E97" s="196"/>
      <c r="F97" s="197"/>
      <c r="G97" s="14"/>
      <c r="H97" s="102"/>
      <c r="I97" s="102"/>
    </row>
    <row r="98" spans="1:9" ht="15" x14ac:dyDescent="0.2">
      <c r="A98" s="13"/>
      <c r="B98" s="193"/>
      <c r="C98" s="102"/>
      <c r="D98" s="14"/>
      <c r="E98" s="198"/>
      <c r="F98" s="197"/>
      <c r="G98" s="14"/>
      <c r="H98" s="102"/>
      <c r="I98" s="102"/>
    </row>
    <row r="99" spans="1:9" ht="15" x14ac:dyDescent="0.2">
      <c r="A99" s="13"/>
      <c r="B99" s="192"/>
      <c r="C99" s="102"/>
      <c r="D99" s="14"/>
      <c r="E99" s="198"/>
      <c r="F99" s="197"/>
      <c r="G99" s="14"/>
      <c r="H99" s="102"/>
      <c r="I99" s="102"/>
    </row>
    <row r="100" spans="1:9" ht="15" x14ac:dyDescent="0.2">
      <c r="A100" s="13"/>
      <c r="B100" s="192"/>
      <c r="C100" s="102"/>
      <c r="D100" s="14"/>
      <c r="E100" s="196"/>
      <c r="F100" s="197"/>
      <c r="G100" s="14"/>
      <c r="H100" s="102"/>
      <c r="I100" s="102"/>
    </row>
    <row r="101" spans="1:9" ht="15" x14ac:dyDescent="0.2">
      <c r="A101" s="13"/>
      <c r="B101" s="192"/>
      <c r="C101" s="102"/>
      <c r="D101" s="14"/>
      <c r="E101" s="198"/>
      <c r="F101" s="197"/>
      <c r="G101" s="14"/>
      <c r="H101" s="102"/>
      <c r="I101" s="102"/>
    </row>
    <row r="102" spans="1:9" ht="15" x14ac:dyDescent="0.2">
      <c r="A102" s="13"/>
      <c r="B102" s="192"/>
      <c r="C102" s="102"/>
      <c r="D102" s="14"/>
      <c r="E102" s="196"/>
      <c r="F102" s="197"/>
      <c r="G102" s="14"/>
      <c r="H102" s="102"/>
      <c r="I102" s="102"/>
    </row>
    <row r="103" spans="1:9" ht="15" x14ac:dyDescent="0.2">
      <c r="A103" s="13"/>
      <c r="B103" s="192"/>
      <c r="C103" s="102"/>
      <c r="D103" s="14"/>
      <c r="E103" s="196"/>
      <c r="F103" s="197"/>
      <c r="G103" s="14"/>
      <c r="H103" s="102"/>
      <c r="I103" s="102"/>
    </row>
    <row r="104" spans="1:9" ht="15" x14ac:dyDescent="0.2">
      <c r="A104" s="13"/>
      <c r="B104" s="192"/>
      <c r="C104" s="102"/>
      <c r="D104" s="14"/>
      <c r="E104" s="196"/>
      <c r="F104" s="197"/>
      <c r="G104" s="14"/>
      <c r="H104" s="102"/>
      <c r="I104" s="102"/>
    </row>
    <row r="105" spans="1:9" ht="15" x14ac:dyDescent="0.2">
      <c r="A105" s="13"/>
      <c r="B105" s="192"/>
      <c r="C105" s="102"/>
      <c r="D105" s="14"/>
      <c r="E105" s="196"/>
      <c r="F105" s="197"/>
      <c r="G105" s="14"/>
      <c r="H105" s="102"/>
      <c r="I105" s="102"/>
    </row>
    <row r="106" spans="1:9" ht="15" x14ac:dyDescent="0.2">
      <c r="A106" s="13"/>
      <c r="B106" s="192"/>
      <c r="C106" s="102"/>
      <c r="D106" s="14"/>
      <c r="E106" s="198"/>
      <c r="F106" s="197"/>
      <c r="G106" s="14"/>
      <c r="H106" s="102"/>
      <c r="I106" s="102"/>
    </row>
    <row r="107" spans="1:9" ht="15" x14ac:dyDescent="0.2">
      <c r="A107" s="13"/>
      <c r="B107" s="192"/>
      <c r="C107" s="102"/>
      <c r="D107" s="14"/>
      <c r="E107" s="196"/>
      <c r="F107" s="197"/>
      <c r="G107" s="14"/>
      <c r="H107" s="102"/>
      <c r="I107" s="102"/>
    </row>
    <row r="108" spans="1:9" ht="15" x14ac:dyDescent="0.2">
      <c r="A108" s="13"/>
      <c r="B108" s="193"/>
      <c r="C108" s="102"/>
      <c r="D108" s="14"/>
      <c r="E108" s="198"/>
      <c r="F108" s="197"/>
      <c r="G108" s="14"/>
      <c r="H108" s="102"/>
      <c r="I108" s="102"/>
    </row>
    <row r="109" spans="1:9" ht="15" x14ac:dyDescent="0.2">
      <c r="A109" s="13"/>
      <c r="B109" s="192"/>
      <c r="C109" s="102"/>
      <c r="D109" s="14"/>
      <c r="E109" s="198"/>
      <c r="F109" s="197"/>
      <c r="G109" s="14"/>
      <c r="H109" s="102"/>
      <c r="I109" s="102"/>
    </row>
    <row r="110" spans="1:9" ht="15" x14ac:dyDescent="0.2">
      <c r="A110" s="13"/>
      <c r="B110" s="192"/>
      <c r="C110" s="102"/>
      <c r="D110" s="14"/>
      <c r="E110" s="198"/>
      <c r="F110" s="197"/>
      <c r="G110" s="14"/>
      <c r="H110" s="102"/>
      <c r="I110" s="102"/>
    </row>
    <row r="111" spans="1:9" ht="15" x14ac:dyDescent="0.2">
      <c r="A111" s="13"/>
      <c r="B111" s="192"/>
      <c r="C111" s="102"/>
      <c r="D111" s="14"/>
      <c r="E111" s="196"/>
      <c r="F111" s="197"/>
      <c r="G111" s="14"/>
      <c r="H111" s="102"/>
      <c r="I111" s="102"/>
    </row>
    <row r="112" spans="1:9" ht="15" x14ac:dyDescent="0.2">
      <c r="A112" s="191"/>
      <c r="B112" s="192"/>
      <c r="C112" s="102"/>
      <c r="D112" s="14"/>
      <c r="E112" s="196"/>
      <c r="F112" s="197"/>
      <c r="G112" s="14"/>
      <c r="H112" s="102"/>
      <c r="I112" s="102"/>
    </row>
    <row r="113" spans="1:9" ht="15" x14ac:dyDescent="0.2">
      <c r="A113" s="191"/>
      <c r="B113" s="192"/>
      <c r="C113" s="102"/>
      <c r="D113" s="14"/>
      <c r="E113" s="196"/>
      <c r="F113" s="197"/>
      <c r="G113" s="14"/>
      <c r="H113" s="102"/>
      <c r="I113" s="102"/>
    </row>
    <row r="114" spans="1:9" ht="15" x14ac:dyDescent="0.2">
      <c r="A114" s="13"/>
      <c r="B114" s="192"/>
      <c r="C114" s="102"/>
      <c r="D114" s="14"/>
      <c r="E114" s="196"/>
      <c r="F114" s="197"/>
      <c r="G114" s="14"/>
      <c r="H114" s="102"/>
      <c r="I114" s="102"/>
    </row>
    <row r="115" spans="1:9" ht="15" x14ac:dyDescent="0.2">
      <c r="A115" s="13"/>
      <c r="B115" s="192"/>
      <c r="C115" s="102"/>
      <c r="D115" s="14"/>
      <c r="E115" s="198"/>
      <c r="F115" s="197"/>
      <c r="G115" s="14"/>
      <c r="H115" s="102"/>
      <c r="I115" s="102"/>
    </row>
    <row r="116" spans="1:9" ht="15" x14ac:dyDescent="0.2">
      <c r="A116" s="13"/>
      <c r="B116" s="193"/>
      <c r="C116" s="102"/>
      <c r="D116" s="14"/>
      <c r="E116" s="198"/>
      <c r="F116" s="197"/>
      <c r="G116" s="14"/>
      <c r="H116" s="102"/>
      <c r="I116" s="102"/>
    </row>
    <row r="117" spans="1:9" ht="15" x14ac:dyDescent="0.2">
      <c r="A117" s="13"/>
      <c r="B117" s="192"/>
      <c r="C117" s="102"/>
      <c r="D117" s="14"/>
      <c r="E117" s="196"/>
      <c r="F117" s="197"/>
      <c r="G117" s="14"/>
      <c r="H117" s="102"/>
      <c r="I117" s="102"/>
    </row>
    <row r="118" spans="1:9" x14ac:dyDescent="0.15">
      <c r="A118" s="13"/>
      <c r="B118" s="192"/>
      <c r="C118" s="102"/>
      <c r="D118" s="14"/>
      <c r="E118" s="102"/>
      <c r="F118" s="197"/>
      <c r="G118" s="14"/>
      <c r="H118" s="102"/>
      <c r="I118" s="102"/>
    </row>
    <row r="119" spans="1:9" x14ac:dyDescent="0.15">
      <c r="A119" s="190"/>
      <c r="B119" s="192"/>
      <c r="C119" s="102"/>
      <c r="D119" s="14"/>
      <c r="E119" s="102"/>
      <c r="F119" s="14"/>
      <c r="G119" s="14"/>
      <c r="H119" s="102"/>
      <c r="I119" s="102"/>
    </row>
    <row r="120" spans="1:9" x14ac:dyDescent="0.15">
      <c r="A120" s="13"/>
      <c r="B120" s="102"/>
      <c r="C120" s="102"/>
      <c r="D120" s="14"/>
      <c r="E120" s="102"/>
      <c r="F120" s="14"/>
      <c r="G120" s="14"/>
      <c r="H120" s="102"/>
      <c r="I120" s="102"/>
    </row>
    <row r="121" spans="1:9" x14ac:dyDescent="0.15">
      <c r="A121" s="13"/>
      <c r="B121" s="102"/>
      <c r="C121" s="102"/>
      <c r="D121" s="14"/>
      <c r="E121" s="102"/>
      <c r="F121" s="14"/>
      <c r="G121" s="14"/>
      <c r="H121" s="102"/>
      <c r="I121" s="102"/>
    </row>
    <row r="122" spans="1:9" x14ac:dyDescent="0.15">
      <c r="A122" s="13"/>
      <c r="B122" s="13"/>
      <c r="C122" s="14"/>
      <c r="D122" s="14"/>
      <c r="E122" s="14"/>
      <c r="F122" s="14"/>
      <c r="G122" s="14"/>
      <c r="H122" s="14"/>
      <c r="I122" s="14"/>
    </row>
    <row r="123" spans="1:9" x14ac:dyDescent="0.15">
      <c r="A123" s="13"/>
      <c r="B123" s="13"/>
      <c r="C123" s="14"/>
      <c r="D123" s="14"/>
      <c r="E123" s="14"/>
      <c r="F123" s="14"/>
      <c r="G123" s="14"/>
      <c r="H123" s="14"/>
      <c r="I123" s="14"/>
    </row>
    <row r="124" spans="1:9" x14ac:dyDescent="0.15">
      <c r="A124" s="13"/>
      <c r="B124" s="13"/>
      <c r="C124" s="14"/>
      <c r="D124" s="14"/>
      <c r="E124" s="14"/>
      <c r="F124" s="14"/>
      <c r="G124" s="14"/>
      <c r="H124" s="14"/>
      <c r="I124" s="14"/>
    </row>
    <row r="125" spans="1:9" x14ac:dyDescent="0.15">
      <c r="A125" s="13"/>
      <c r="B125" s="13"/>
      <c r="C125" s="14"/>
      <c r="D125" s="14"/>
      <c r="E125" s="14"/>
      <c r="F125" s="14"/>
      <c r="G125" s="14"/>
      <c r="H125" s="14"/>
      <c r="I125" s="14"/>
    </row>
    <row r="126" spans="1:9" x14ac:dyDescent="0.15">
      <c r="A126" s="13"/>
      <c r="B126" s="13"/>
      <c r="C126" s="14"/>
      <c r="D126" s="14"/>
      <c r="E126" s="14"/>
      <c r="F126" s="14"/>
      <c r="G126" s="14"/>
      <c r="H126" s="14"/>
      <c r="I126" s="14"/>
    </row>
    <row r="127" spans="1:9" x14ac:dyDescent="0.15">
      <c r="A127" s="13"/>
      <c r="B127" s="13"/>
      <c r="C127" s="14"/>
      <c r="D127" s="14"/>
      <c r="E127" s="14"/>
      <c r="F127" s="14"/>
      <c r="G127" s="14"/>
      <c r="H127" s="14"/>
      <c r="I127" s="14"/>
    </row>
    <row r="128" spans="1:9" x14ac:dyDescent="0.15">
      <c r="A128" s="13"/>
      <c r="B128" s="13"/>
      <c r="C128" s="14"/>
      <c r="D128" s="14"/>
      <c r="E128" s="14"/>
      <c r="F128" s="14"/>
      <c r="G128" s="14"/>
      <c r="H128" s="14"/>
      <c r="I128" s="14"/>
    </row>
    <row r="129" spans="1:9" x14ac:dyDescent="0.15">
      <c r="A129" s="13"/>
      <c r="B129" s="13"/>
      <c r="C129" s="14"/>
      <c r="D129" s="14"/>
      <c r="E129" s="14"/>
      <c r="F129" s="14"/>
      <c r="G129" s="14"/>
      <c r="H129" s="14"/>
      <c r="I129" s="14"/>
    </row>
    <row r="130" spans="1:9" x14ac:dyDescent="0.15">
      <c r="A130" s="13"/>
      <c r="B130" s="13"/>
      <c r="C130" s="14"/>
      <c r="D130" s="14"/>
      <c r="E130" s="14"/>
      <c r="F130" s="14"/>
      <c r="G130" s="14"/>
      <c r="H130" s="14"/>
      <c r="I130" s="14"/>
    </row>
    <row r="131" spans="1:9" x14ac:dyDescent="0.15">
      <c r="A131" s="13"/>
      <c r="B131" s="13"/>
      <c r="C131" s="14"/>
      <c r="D131" s="14"/>
      <c r="E131" s="14"/>
      <c r="F131" s="14"/>
      <c r="G131" s="14"/>
      <c r="H131" s="14"/>
      <c r="I131" s="14"/>
    </row>
    <row r="132" spans="1:9" x14ac:dyDescent="0.15">
      <c r="A132" s="13"/>
      <c r="B132" s="13"/>
      <c r="C132" s="14"/>
      <c r="D132" s="14"/>
      <c r="E132" s="14"/>
      <c r="F132" s="14"/>
      <c r="G132" s="14"/>
      <c r="H132" s="14"/>
      <c r="I132" s="14"/>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Q80"/>
  <sheetViews>
    <sheetView workbookViewId="0">
      <selection activeCell="O29" sqref="O29"/>
    </sheetView>
  </sheetViews>
  <sheetFormatPr baseColWidth="10" defaultColWidth="8.83203125" defaultRowHeight="13" x14ac:dyDescent="0.15"/>
  <cols>
    <col min="1" max="1" width="5.6640625" style="98" customWidth="1"/>
    <col min="2" max="2" width="5.6640625" style="97" customWidth="1"/>
    <col min="3" max="3" width="5.6640625" style="98" customWidth="1"/>
    <col min="4" max="4" width="5.6640625" style="97" customWidth="1"/>
    <col min="5" max="5" width="5.6640625" style="98" customWidth="1"/>
    <col min="6" max="6" width="5.6640625" style="97" customWidth="1"/>
    <col min="7" max="7" width="5.6640625" style="98" customWidth="1"/>
    <col min="8" max="8" width="5.6640625" style="97" customWidth="1"/>
    <col min="9" max="9" width="5.6640625" style="98" customWidth="1"/>
    <col min="10" max="10" width="13.5" customWidth="1"/>
    <col min="11" max="11" width="11.5" customWidth="1"/>
    <col min="12" max="12" width="15.33203125" style="7" customWidth="1"/>
    <col min="14" max="14" width="11.1640625" customWidth="1"/>
    <col min="15" max="15" width="14.5" customWidth="1"/>
    <col min="17" max="17" width="20.5" style="105" customWidth="1"/>
  </cols>
  <sheetData>
    <row r="1" spans="1:17" ht="28.5" customHeight="1" x14ac:dyDescent="0.15">
      <c r="A1" s="267" t="s">
        <v>185</v>
      </c>
      <c r="B1" s="267" t="s">
        <v>186</v>
      </c>
      <c r="C1" s="267" t="s">
        <v>187</v>
      </c>
      <c r="D1" s="267" t="s">
        <v>188</v>
      </c>
      <c r="E1" s="267" t="s">
        <v>70</v>
      </c>
      <c r="F1" s="267" t="s">
        <v>164</v>
      </c>
      <c r="G1" s="267" t="s">
        <v>23</v>
      </c>
      <c r="H1" s="92" t="s">
        <v>57</v>
      </c>
      <c r="I1" s="92" t="s">
        <v>64</v>
      </c>
      <c r="J1" s="99" t="s">
        <v>74</v>
      </c>
      <c r="K1" s="103" t="s">
        <v>72</v>
      </c>
      <c r="L1" s="104" t="s">
        <v>62</v>
      </c>
    </row>
    <row r="2" spans="1:17" x14ac:dyDescent="0.15">
      <c r="A2" s="81" t="s">
        <v>63</v>
      </c>
      <c r="B2" s="93" t="s">
        <v>63</v>
      </c>
      <c r="C2" s="81" t="s">
        <v>63</v>
      </c>
      <c r="D2" s="96" t="s">
        <v>63</v>
      </c>
      <c r="E2" s="81" t="s">
        <v>63</v>
      </c>
      <c r="F2" s="96" t="s">
        <v>63</v>
      </c>
      <c r="G2" s="81" t="s">
        <v>63</v>
      </c>
      <c r="H2" s="96" t="s">
        <v>63</v>
      </c>
      <c r="I2" s="81" t="s">
        <v>63</v>
      </c>
      <c r="K2" s="81" t="s">
        <v>63</v>
      </c>
      <c r="L2" s="7">
        <v>2</v>
      </c>
    </row>
    <row r="3" spans="1:17" x14ac:dyDescent="0.15">
      <c r="A3" s="81" t="s">
        <v>63</v>
      </c>
      <c r="B3" s="93" t="s">
        <v>63</v>
      </c>
      <c r="C3" s="81" t="s">
        <v>63</v>
      </c>
      <c r="D3" s="96" t="s">
        <v>63</v>
      </c>
      <c r="E3" s="81" t="s">
        <v>63</v>
      </c>
      <c r="F3" s="96" t="s">
        <v>63</v>
      </c>
      <c r="G3" s="81" t="s">
        <v>63</v>
      </c>
      <c r="H3" s="94" t="s">
        <v>63</v>
      </c>
      <c r="I3" s="84" t="s">
        <v>73</v>
      </c>
      <c r="K3" s="81" t="s">
        <v>63</v>
      </c>
      <c r="L3" s="7">
        <v>3</v>
      </c>
    </row>
    <row r="4" spans="1:17" x14ac:dyDescent="0.15">
      <c r="A4" s="81" t="s">
        <v>63</v>
      </c>
      <c r="B4" s="93" t="s">
        <v>63</v>
      </c>
      <c r="C4" s="81" t="s">
        <v>63</v>
      </c>
      <c r="D4" s="96" t="s">
        <v>63</v>
      </c>
      <c r="E4" s="81" t="s">
        <v>63</v>
      </c>
      <c r="F4" s="96" t="s">
        <v>63</v>
      </c>
      <c r="G4" s="81" t="s">
        <v>63</v>
      </c>
      <c r="H4" s="95" t="s">
        <v>63</v>
      </c>
      <c r="I4" s="84" t="s">
        <v>73</v>
      </c>
      <c r="K4" s="81" t="s">
        <v>63</v>
      </c>
      <c r="L4" s="7">
        <v>4</v>
      </c>
      <c r="N4" s="36" t="s">
        <v>10</v>
      </c>
      <c r="O4" s="37" t="s">
        <v>21</v>
      </c>
      <c r="Q4" s="106" t="s">
        <v>67</v>
      </c>
    </row>
    <row r="5" spans="1:17" x14ac:dyDescent="0.15">
      <c r="A5" s="81" t="s">
        <v>50</v>
      </c>
      <c r="B5" s="93" t="s">
        <v>50</v>
      </c>
      <c r="C5" s="81" t="s">
        <v>50</v>
      </c>
      <c r="D5" s="96" t="s">
        <v>50</v>
      </c>
      <c r="E5" s="81" t="s">
        <v>50</v>
      </c>
      <c r="F5" s="96" t="s">
        <v>50</v>
      </c>
      <c r="G5" s="81" t="s">
        <v>50</v>
      </c>
      <c r="H5" s="96" t="s">
        <v>63</v>
      </c>
      <c r="I5" s="84" t="s">
        <v>73</v>
      </c>
      <c r="J5" s="126" t="s">
        <v>75</v>
      </c>
      <c r="K5" s="81" t="s">
        <v>50</v>
      </c>
      <c r="L5" s="7">
        <v>5</v>
      </c>
      <c r="N5" s="40" t="s">
        <v>11</v>
      </c>
      <c r="O5" s="11" t="s">
        <v>54</v>
      </c>
      <c r="Q5" s="107" t="s">
        <v>50</v>
      </c>
    </row>
    <row r="6" spans="1:17" x14ac:dyDescent="0.15">
      <c r="A6" s="81" t="s">
        <v>50</v>
      </c>
      <c r="B6" s="93" t="s">
        <v>50</v>
      </c>
      <c r="C6" s="81" t="s">
        <v>50</v>
      </c>
      <c r="D6" s="96" t="s">
        <v>50</v>
      </c>
      <c r="E6" s="82" t="s">
        <v>50</v>
      </c>
      <c r="F6" s="94" t="s">
        <v>50</v>
      </c>
      <c r="G6" s="82" t="s">
        <v>50</v>
      </c>
      <c r="H6" s="94" t="s">
        <v>63</v>
      </c>
      <c r="I6" s="84" t="s">
        <v>73</v>
      </c>
      <c r="J6">
        <v>1</v>
      </c>
      <c r="K6" s="84" t="s">
        <v>50</v>
      </c>
      <c r="L6" s="7">
        <v>6</v>
      </c>
      <c r="N6" s="40" t="s">
        <v>12</v>
      </c>
      <c r="O6" s="11" t="s">
        <v>55</v>
      </c>
      <c r="Q6" s="107" t="s">
        <v>51</v>
      </c>
    </row>
    <row r="7" spans="1:17" x14ac:dyDescent="0.15">
      <c r="A7" s="81" t="s">
        <v>50</v>
      </c>
      <c r="B7" s="93" t="s">
        <v>50</v>
      </c>
      <c r="C7" s="81" t="s">
        <v>50</v>
      </c>
      <c r="D7" s="96" t="s">
        <v>50</v>
      </c>
      <c r="E7" s="83" t="s">
        <v>50</v>
      </c>
      <c r="F7" s="95" t="s">
        <v>50</v>
      </c>
      <c r="G7" s="83" t="s">
        <v>50</v>
      </c>
      <c r="H7" s="95" t="s">
        <v>63</v>
      </c>
      <c r="I7" s="84" t="s">
        <v>73</v>
      </c>
      <c r="J7">
        <v>2</v>
      </c>
      <c r="K7" s="84" t="s">
        <v>50</v>
      </c>
      <c r="L7" s="7">
        <v>7</v>
      </c>
      <c r="N7" s="40" t="s">
        <v>13</v>
      </c>
      <c r="O7" s="11" t="s">
        <v>41</v>
      </c>
      <c r="Q7" s="107" t="s">
        <v>52</v>
      </c>
    </row>
    <row r="8" spans="1:17" x14ac:dyDescent="0.15">
      <c r="A8" s="81" t="s">
        <v>50</v>
      </c>
      <c r="B8" s="93" t="s">
        <v>50</v>
      </c>
      <c r="C8" s="81" t="s">
        <v>50</v>
      </c>
      <c r="D8" s="96" t="s">
        <v>50</v>
      </c>
      <c r="E8" s="82" t="s">
        <v>50</v>
      </c>
      <c r="F8" s="94" t="s">
        <v>50</v>
      </c>
      <c r="G8" s="82" t="s">
        <v>50</v>
      </c>
      <c r="H8" s="96" t="s">
        <v>63</v>
      </c>
      <c r="I8" s="84" t="s">
        <v>73</v>
      </c>
      <c r="J8">
        <v>3</v>
      </c>
      <c r="K8" s="84" t="s">
        <v>50</v>
      </c>
      <c r="L8" s="7">
        <v>8</v>
      </c>
      <c r="N8" s="40" t="s">
        <v>14</v>
      </c>
      <c r="O8" s="11" t="s">
        <v>40</v>
      </c>
      <c r="Q8" s="107" t="s">
        <v>68</v>
      </c>
    </row>
    <row r="9" spans="1:17" x14ac:dyDescent="0.15">
      <c r="A9" s="81" t="s">
        <v>50</v>
      </c>
      <c r="B9" s="96" t="s">
        <v>50</v>
      </c>
      <c r="C9" s="84" t="s">
        <v>50</v>
      </c>
      <c r="D9" s="96" t="s">
        <v>50</v>
      </c>
      <c r="E9" s="84" t="s">
        <v>50</v>
      </c>
      <c r="F9" s="96" t="s">
        <v>50</v>
      </c>
      <c r="G9" s="84" t="s">
        <v>50</v>
      </c>
      <c r="H9" s="94" t="s">
        <v>63</v>
      </c>
      <c r="I9" s="84" t="s">
        <v>73</v>
      </c>
      <c r="J9">
        <v>4</v>
      </c>
      <c r="K9" s="84" t="s">
        <v>50</v>
      </c>
      <c r="L9" s="7">
        <v>9</v>
      </c>
      <c r="N9" s="40" t="s">
        <v>15</v>
      </c>
      <c r="O9" s="11" t="s">
        <v>44</v>
      </c>
    </row>
    <row r="10" spans="1:17" x14ac:dyDescent="0.15">
      <c r="A10" s="81" t="s">
        <v>50</v>
      </c>
      <c r="B10" s="96" t="s">
        <v>50</v>
      </c>
      <c r="C10" s="84" t="s">
        <v>50</v>
      </c>
      <c r="D10" s="96" t="s">
        <v>50</v>
      </c>
      <c r="E10" s="84" t="s">
        <v>50</v>
      </c>
      <c r="F10" s="96" t="s">
        <v>50</v>
      </c>
      <c r="G10" s="84" t="s">
        <v>50</v>
      </c>
      <c r="H10" s="95" t="s">
        <v>63</v>
      </c>
      <c r="I10" s="84" t="s">
        <v>73</v>
      </c>
      <c r="J10">
        <v>5</v>
      </c>
      <c r="K10" s="84" t="s">
        <v>50</v>
      </c>
      <c r="L10" s="7">
        <v>10</v>
      </c>
      <c r="N10" s="35" t="s">
        <v>37</v>
      </c>
      <c r="O10" s="11" t="s">
        <v>45</v>
      </c>
    </row>
    <row r="11" spans="1:17" x14ac:dyDescent="0.15">
      <c r="A11" s="81" t="s">
        <v>50</v>
      </c>
      <c r="B11" s="96" t="s">
        <v>50</v>
      </c>
      <c r="C11" s="84" t="s">
        <v>50</v>
      </c>
      <c r="D11" s="96" t="s">
        <v>50</v>
      </c>
      <c r="E11" s="84" t="s">
        <v>50</v>
      </c>
      <c r="F11" s="96" t="s">
        <v>50</v>
      </c>
      <c r="G11" s="84" t="s">
        <v>50</v>
      </c>
      <c r="H11" s="96" t="s">
        <v>63</v>
      </c>
      <c r="I11" s="84" t="s">
        <v>73</v>
      </c>
      <c r="J11">
        <v>6</v>
      </c>
      <c r="K11" s="84" t="s">
        <v>50</v>
      </c>
      <c r="L11" s="7">
        <v>11</v>
      </c>
      <c r="N11" s="35" t="s">
        <v>58</v>
      </c>
      <c r="O11" s="11" t="s">
        <v>46</v>
      </c>
    </row>
    <row r="12" spans="1:17" x14ac:dyDescent="0.15">
      <c r="A12" s="81" t="s">
        <v>163</v>
      </c>
      <c r="B12" s="96" t="s">
        <v>163</v>
      </c>
      <c r="C12" s="84" t="s">
        <v>163</v>
      </c>
      <c r="D12" s="96" t="s">
        <v>163</v>
      </c>
      <c r="E12" s="84" t="s">
        <v>163</v>
      </c>
      <c r="F12" s="96" t="s">
        <v>163</v>
      </c>
      <c r="G12" s="268" t="s">
        <v>51</v>
      </c>
      <c r="H12" s="94" t="s">
        <v>63</v>
      </c>
      <c r="I12" s="84" t="s">
        <v>73</v>
      </c>
      <c r="J12">
        <v>7</v>
      </c>
      <c r="K12" s="84" t="s">
        <v>163</v>
      </c>
      <c r="L12" s="7">
        <v>12</v>
      </c>
      <c r="N12" s="35" t="s">
        <v>57</v>
      </c>
      <c r="O12" s="11" t="s">
        <v>47</v>
      </c>
    </row>
    <row r="13" spans="1:17" x14ac:dyDescent="0.15">
      <c r="A13" s="81" t="s">
        <v>163</v>
      </c>
      <c r="B13" s="96" t="s">
        <v>163</v>
      </c>
      <c r="C13" s="84" t="s">
        <v>163</v>
      </c>
      <c r="D13" s="96" t="s">
        <v>163</v>
      </c>
      <c r="E13" s="84" t="s">
        <v>163</v>
      </c>
      <c r="F13" s="96" t="s">
        <v>163</v>
      </c>
      <c r="G13" s="268" t="s">
        <v>51</v>
      </c>
      <c r="H13" s="95" t="s">
        <v>63</v>
      </c>
      <c r="I13" s="84" t="s">
        <v>73</v>
      </c>
      <c r="J13">
        <v>8</v>
      </c>
      <c r="K13" s="84" t="s">
        <v>163</v>
      </c>
      <c r="L13" s="7">
        <v>13</v>
      </c>
      <c r="N13" s="43" t="s">
        <v>29</v>
      </c>
      <c r="O13" s="11" t="s">
        <v>48</v>
      </c>
      <c r="Q13" s="108" t="s">
        <v>69</v>
      </c>
    </row>
    <row r="14" spans="1:17" x14ac:dyDescent="0.15">
      <c r="A14" s="81" t="s">
        <v>163</v>
      </c>
      <c r="B14" s="96" t="s">
        <v>163</v>
      </c>
      <c r="C14" s="84" t="s">
        <v>163</v>
      </c>
      <c r="D14" s="96" t="s">
        <v>163</v>
      </c>
      <c r="E14" s="84" t="s">
        <v>163</v>
      </c>
      <c r="F14" s="96" t="s">
        <v>163</v>
      </c>
      <c r="G14" s="268" t="s">
        <v>52</v>
      </c>
      <c r="H14" s="96" t="s">
        <v>63</v>
      </c>
      <c r="I14" s="84" t="s">
        <v>73</v>
      </c>
      <c r="J14">
        <v>9</v>
      </c>
      <c r="K14" s="84" t="s">
        <v>163</v>
      </c>
      <c r="L14" s="7">
        <v>14</v>
      </c>
      <c r="N14" s="45" t="s">
        <v>37</v>
      </c>
      <c r="O14" s="11" t="s">
        <v>49</v>
      </c>
      <c r="Q14" s="227" t="s">
        <v>185</v>
      </c>
    </row>
    <row r="15" spans="1:17" x14ac:dyDescent="0.15">
      <c r="A15" s="84" t="s">
        <v>68</v>
      </c>
      <c r="B15" s="96" t="s">
        <v>68</v>
      </c>
      <c r="C15" s="84" t="s">
        <v>68</v>
      </c>
      <c r="D15" s="96" t="s">
        <v>68</v>
      </c>
      <c r="E15" s="84" t="s">
        <v>68</v>
      </c>
      <c r="F15" s="96" t="s">
        <v>68</v>
      </c>
      <c r="G15" s="268" t="s">
        <v>52</v>
      </c>
      <c r="H15" s="94" t="s">
        <v>63</v>
      </c>
      <c r="I15" s="84" t="s">
        <v>73</v>
      </c>
      <c r="J15">
        <v>10</v>
      </c>
      <c r="K15" s="84" t="s">
        <v>68</v>
      </c>
      <c r="L15" s="7">
        <v>15</v>
      </c>
      <c r="N15" s="45" t="s">
        <v>42</v>
      </c>
      <c r="O15" s="11"/>
      <c r="Q15" s="227" t="s">
        <v>186</v>
      </c>
    </row>
    <row r="16" spans="1:17" x14ac:dyDescent="0.15">
      <c r="A16" s="84" t="s">
        <v>68</v>
      </c>
      <c r="B16" s="96" t="s">
        <v>68</v>
      </c>
      <c r="C16" s="84" t="s">
        <v>68</v>
      </c>
      <c r="D16" s="96" t="s">
        <v>68</v>
      </c>
      <c r="E16" s="84" t="s">
        <v>68</v>
      </c>
      <c r="F16" s="96" t="s">
        <v>68</v>
      </c>
      <c r="G16" s="84" t="s">
        <v>68</v>
      </c>
      <c r="H16" s="95" t="s">
        <v>63</v>
      </c>
      <c r="I16" s="84" t="s">
        <v>73</v>
      </c>
      <c r="J16">
        <v>11</v>
      </c>
      <c r="K16" s="84" t="s">
        <v>68</v>
      </c>
      <c r="L16" s="7">
        <v>16</v>
      </c>
      <c r="N16" s="7"/>
      <c r="O16" s="9"/>
      <c r="Q16" s="227" t="s">
        <v>187</v>
      </c>
    </row>
    <row r="17" spans="1:17" x14ac:dyDescent="0.15">
      <c r="A17" s="84" t="s">
        <v>68</v>
      </c>
      <c r="B17" s="96" t="s">
        <v>68</v>
      </c>
      <c r="C17" s="84" t="s">
        <v>68</v>
      </c>
      <c r="D17" s="96" t="s">
        <v>68</v>
      </c>
      <c r="E17" s="84" t="s">
        <v>68</v>
      </c>
      <c r="F17" s="96" t="s">
        <v>68</v>
      </c>
      <c r="G17" s="84" t="s">
        <v>68</v>
      </c>
      <c r="H17" s="96" t="s">
        <v>63</v>
      </c>
      <c r="I17" s="84" t="s">
        <v>73</v>
      </c>
      <c r="J17">
        <v>12</v>
      </c>
      <c r="K17" s="84" t="s">
        <v>68</v>
      </c>
      <c r="L17" s="7">
        <v>17</v>
      </c>
      <c r="N17" s="7"/>
      <c r="O17" s="9"/>
      <c r="Q17" s="227" t="s">
        <v>188</v>
      </c>
    </row>
    <row r="18" spans="1:17" x14ac:dyDescent="0.15">
      <c r="A18" s="84" t="s">
        <v>68</v>
      </c>
      <c r="B18" s="96" t="s">
        <v>68</v>
      </c>
      <c r="C18" s="84" t="s">
        <v>68</v>
      </c>
      <c r="D18" s="96" t="s">
        <v>68</v>
      </c>
      <c r="E18" s="84" t="s">
        <v>68</v>
      </c>
      <c r="F18" s="96" t="s">
        <v>68</v>
      </c>
      <c r="G18" s="84" t="s">
        <v>68</v>
      </c>
      <c r="H18" s="94" t="s">
        <v>63</v>
      </c>
      <c r="I18" s="84" t="s">
        <v>73</v>
      </c>
      <c r="J18">
        <v>13</v>
      </c>
      <c r="K18" s="84" t="s">
        <v>68</v>
      </c>
      <c r="L18" s="7">
        <v>18</v>
      </c>
      <c r="N18" s="35"/>
      <c r="O18" s="9"/>
      <c r="Q18" s="109" t="s">
        <v>70</v>
      </c>
    </row>
    <row r="19" spans="1:17" x14ac:dyDescent="0.15">
      <c r="A19" s="84" t="s">
        <v>68</v>
      </c>
      <c r="B19" s="96" t="s">
        <v>68</v>
      </c>
      <c r="C19" s="84" t="s">
        <v>68</v>
      </c>
      <c r="D19" s="96" t="s">
        <v>68</v>
      </c>
      <c r="E19" s="84" t="s">
        <v>68</v>
      </c>
      <c r="F19" s="96" t="s">
        <v>68</v>
      </c>
      <c r="G19" s="84" t="s">
        <v>68</v>
      </c>
      <c r="H19" s="95" t="s">
        <v>63</v>
      </c>
      <c r="I19" s="84" t="s">
        <v>73</v>
      </c>
      <c r="J19">
        <v>14</v>
      </c>
      <c r="K19" s="84" t="s">
        <v>68</v>
      </c>
      <c r="L19" s="7">
        <v>19</v>
      </c>
      <c r="N19" s="38" t="s">
        <v>16</v>
      </c>
      <c r="O19" s="44" t="s">
        <v>22</v>
      </c>
      <c r="Q19" s="227" t="s">
        <v>164</v>
      </c>
    </row>
    <row r="20" spans="1:17" x14ac:dyDescent="0.15">
      <c r="A20" s="84" t="s">
        <v>73</v>
      </c>
      <c r="B20" s="96" t="s">
        <v>73</v>
      </c>
      <c r="C20" s="84" t="s">
        <v>73</v>
      </c>
      <c r="D20" s="96" t="s">
        <v>73</v>
      </c>
      <c r="E20" s="84" t="s">
        <v>73</v>
      </c>
      <c r="F20" s="96" t="s">
        <v>73</v>
      </c>
      <c r="G20" s="84" t="s">
        <v>73</v>
      </c>
      <c r="H20" s="96" t="s">
        <v>73</v>
      </c>
      <c r="I20" s="84" t="s">
        <v>73</v>
      </c>
      <c r="K20" s="84" t="s">
        <v>73</v>
      </c>
      <c r="L20" s="7">
        <v>20</v>
      </c>
      <c r="N20" s="41" t="s">
        <v>17</v>
      </c>
      <c r="O20" s="46" t="s">
        <v>8</v>
      </c>
      <c r="Q20" s="109" t="s">
        <v>23</v>
      </c>
    </row>
    <row r="21" spans="1:17" x14ac:dyDescent="0.15">
      <c r="A21" s="84" t="s">
        <v>73</v>
      </c>
      <c r="B21" s="96" t="s">
        <v>73</v>
      </c>
      <c r="C21" s="84" t="s">
        <v>73</v>
      </c>
      <c r="D21" s="96" t="s">
        <v>73</v>
      </c>
      <c r="E21" s="84" t="s">
        <v>73</v>
      </c>
      <c r="F21" s="96" t="s">
        <v>73</v>
      </c>
      <c r="G21" s="84" t="s">
        <v>73</v>
      </c>
      <c r="H21" s="96" t="s">
        <v>73</v>
      </c>
      <c r="I21" s="84" t="s">
        <v>73</v>
      </c>
      <c r="K21" s="84" t="s">
        <v>73</v>
      </c>
      <c r="L21" s="7">
        <v>21</v>
      </c>
      <c r="N21" s="41"/>
      <c r="O21" s="46" t="s">
        <v>24</v>
      </c>
    </row>
    <row r="22" spans="1:17" x14ac:dyDescent="0.15">
      <c r="A22" s="84" t="s">
        <v>73</v>
      </c>
      <c r="B22" s="96" t="s">
        <v>73</v>
      </c>
      <c r="C22" s="84" t="s">
        <v>73</v>
      </c>
      <c r="D22" s="96" t="s">
        <v>73</v>
      </c>
      <c r="E22" s="84" t="s">
        <v>73</v>
      </c>
      <c r="F22" s="96" t="s">
        <v>73</v>
      </c>
      <c r="G22" s="84" t="s">
        <v>73</v>
      </c>
      <c r="H22" s="96" t="s">
        <v>73</v>
      </c>
      <c r="I22" s="84" t="s">
        <v>73</v>
      </c>
      <c r="K22" s="84" t="s">
        <v>73</v>
      </c>
      <c r="L22" s="7">
        <v>22</v>
      </c>
      <c r="N22" s="41"/>
      <c r="O22" s="46" t="s">
        <v>25</v>
      </c>
    </row>
    <row r="23" spans="1:17" x14ac:dyDescent="0.15">
      <c r="A23" s="84" t="s">
        <v>73</v>
      </c>
      <c r="B23" s="96" t="s">
        <v>73</v>
      </c>
      <c r="C23" s="84" t="s">
        <v>73</v>
      </c>
      <c r="D23" s="96" t="s">
        <v>73</v>
      </c>
      <c r="E23" s="84" t="s">
        <v>73</v>
      </c>
      <c r="F23" s="96" t="s">
        <v>73</v>
      </c>
      <c r="G23" s="84" t="s">
        <v>73</v>
      </c>
      <c r="H23" s="96" t="s">
        <v>73</v>
      </c>
      <c r="I23" s="84" t="s">
        <v>73</v>
      </c>
      <c r="K23" s="84" t="s">
        <v>73</v>
      </c>
      <c r="L23" s="7">
        <v>23</v>
      </c>
      <c r="N23" s="47"/>
      <c r="O23" s="46" t="s">
        <v>26</v>
      </c>
    </row>
    <row r="24" spans="1:17" x14ac:dyDescent="0.15">
      <c r="A24" s="84" t="s">
        <v>73</v>
      </c>
      <c r="B24" s="96" t="s">
        <v>73</v>
      </c>
      <c r="C24" s="84" t="s">
        <v>73</v>
      </c>
      <c r="D24" s="96" t="s">
        <v>73</v>
      </c>
      <c r="E24" s="84" t="s">
        <v>73</v>
      </c>
      <c r="F24" s="96" t="s">
        <v>73</v>
      </c>
      <c r="G24" s="84" t="s">
        <v>73</v>
      </c>
      <c r="H24" s="96" t="s">
        <v>73</v>
      </c>
      <c r="I24" s="84" t="s">
        <v>73</v>
      </c>
      <c r="K24" s="84" t="s">
        <v>73</v>
      </c>
      <c r="L24" s="7">
        <v>24</v>
      </c>
      <c r="N24" s="39" t="s">
        <v>20</v>
      </c>
      <c r="O24" s="46" t="s">
        <v>27</v>
      </c>
    </row>
    <row r="25" spans="1:17" x14ac:dyDescent="0.15">
      <c r="A25" s="84" t="s">
        <v>73</v>
      </c>
      <c r="B25" s="96" t="s">
        <v>73</v>
      </c>
      <c r="C25" s="84" t="s">
        <v>73</v>
      </c>
      <c r="D25" s="96" t="s">
        <v>73</v>
      </c>
      <c r="E25" s="84" t="s">
        <v>73</v>
      </c>
      <c r="F25" s="96" t="s">
        <v>73</v>
      </c>
      <c r="G25" s="84" t="s">
        <v>73</v>
      </c>
      <c r="H25" s="96" t="s">
        <v>73</v>
      </c>
      <c r="I25" s="84" t="s">
        <v>73</v>
      </c>
      <c r="K25" s="84" t="s">
        <v>73</v>
      </c>
      <c r="L25" s="7">
        <v>25</v>
      </c>
      <c r="N25" s="42" t="s">
        <v>19</v>
      </c>
      <c r="O25" s="46" t="s">
        <v>28</v>
      </c>
    </row>
    <row r="26" spans="1:17" x14ac:dyDescent="0.15">
      <c r="A26" s="84" t="s">
        <v>73</v>
      </c>
      <c r="B26" s="96" t="s">
        <v>73</v>
      </c>
      <c r="C26" s="84" t="s">
        <v>73</v>
      </c>
      <c r="D26" s="96" t="s">
        <v>73</v>
      </c>
      <c r="E26" s="84" t="s">
        <v>73</v>
      </c>
      <c r="F26" s="96" t="s">
        <v>73</v>
      </c>
      <c r="G26" s="84" t="s">
        <v>73</v>
      </c>
      <c r="H26" s="96" t="s">
        <v>73</v>
      </c>
      <c r="I26" s="84" t="s">
        <v>73</v>
      </c>
      <c r="K26" s="84" t="s">
        <v>73</v>
      </c>
      <c r="L26" s="7">
        <v>26</v>
      </c>
      <c r="N26" s="42" t="s">
        <v>18</v>
      </c>
      <c r="O26" s="46"/>
    </row>
    <row r="27" spans="1:17" x14ac:dyDescent="0.15">
      <c r="A27" s="84" t="s">
        <v>73</v>
      </c>
      <c r="B27" s="96" t="s">
        <v>73</v>
      </c>
      <c r="C27" s="84" t="s">
        <v>73</v>
      </c>
      <c r="D27" s="96" t="s">
        <v>73</v>
      </c>
      <c r="E27" s="84" t="s">
        <v>73</v>
      </c>
      <c r="F27" s="96" t="s">
        <v>73</v>
      </c>
      <c r="G27" s="84" t="s">
        <v>73</v>
      </c>
      <c r="H27" s="96" t="s">
        <v>73</v>
      </c>
      <c r="I27" s="84" t="s">
        <v>73</v>
      </c>
      <c r="K27" s="84" t="s">
        <v>73</v>
      </c>
      <c r="L27" s="7">
        <v>27</v>
      </c>
    </row>
    <row r="28" spans="1:17" x14ac:dyDescent="0.15">
      <c r="A28" s="84" t="s">
        <v>73</v>
      </c>
      <c r="B28" s="96" t="s">
        <v>73</v>
      </c>
      <c r="C28" s="84" t="s">
        <v>73</v>
      </c>
      <c r="D28" s="96" t="s">
        <v>73</v>
      </c>
      <c r="E28" s="84" t="s">
        <v>73</v>
      </c>
      <c r="F28" s="96" t="s">
        <v>73</v>
      </c>
      <c r="G28" s="84" t="s">
        <v>73</v>
      </c>
      <c r="H28" s="96" t="s">
        <v>73</v>
      </c>
      <c r="I28" s="84" t="s">
        <v>73</v>
      </c>
      <c r="K28" s="84" t="s">
        <v>73</v>
      </c>
      <c r="L28" s="7">
        <v>28</v>
      </c>
      <c r="Q28" s="143" t="s">
        <v>80</v>
      </c>
    </row>
    <row r="29" spans="1:17" x14ac:dyDescent="0.15">
      <c r="A29" s="84" t="s">
        <v>73</v>
      </c>
      <c r="B29" s="96" t="s">
        <v>73</v>
      </c>
      <c r="C29" s="84" t="s">
        <v>73</v>
      </c>
      <c r="D29" s="96" t="s">
        <v>73</v>
      </c>
      <c r="E29" s="84" t="s">
        <v>73</v>
      </c>
      <c r="F29" s="96" t="s">
        <v>73</v>
      </c>
      <c r="G29" s="84" t="s">
        <v>73</v>
      </c>
      <c r="H29" s="96" t="s">
        <v>73</v>
      </c>
      <c r="I29" s="84" t="s">
        <v>73</v>
      </c>
      <c r="K29" s="84" t="s">
        <v>73</v>
      </c>
      <c r="L29" s="7">
        <v>29</v>
      </c>
      <c r="Q29" s="142" t="s">
        <v>81</v>
      </c>
    </row>
    <row r="30" spans="1:17" x14ac:dyDescent="0.15">
      <c r="A30" s="84" t="s">
        <v>73</v>
      </c>
      <c r="B30" s="96" t="s">
        <v>73</v>
      </c>
      <c r="C30" s="84" t="s">
        <v>73</v>
      </c>
      <c r="D30" s="96" t="s">
        <v>73</v>
      </c>
      <c r="E30" s="84" t="s">
        <v>73</v>
      </c>
      <c r="F30" s="96" t="s">
        <v>73</v>
      </c>
      <c r="G30" s="84" t="s">
        <v>73</v>
      </c>
      <c r="H30" s="96" t="s">
        <v>73</v>
      </c>
      <c r="I30" s="84" t="s">
        <v>73</v>
      </c>
      <c r="K30" s="84" t="s">
        <v>73</v>
      </c>
      <c r="L30" s="7">
        <v>30</v>
      </c>
      <c r="Q30" s="142" t="s">
        <v>82</v>
      </c>
    </row>
    <row r="31" spans="1:17" x14ac:dyDescent="0.15">
      <c r="A31" s="84" t="s">
        <v>73</v>
      </c>
      <c r="B31" s="96" t="s">
        <v>73</v>
      </c>
      <c r="C31" s="84" t="s">
        <v>73</v>
      </c>
      <c r="D31" s="96" t="s">
        <v>73</v>
      </c>
      <c r="E31" s="84" t="s">
        <v>73</v>
      </c>
      <c r="F31" s="96" t="s">
        <v>73</v>
      </c>
      <c r="G31" s="84" t="s">
        <v>73</v>
      </c>
      <c r="H31" s="96" t="s">
        <v>73</v>
      </c>
      <c r="I31" s="84" t="s">
        <v>73</v>
      </c>
      <c r="K31" s="84" t="s">
        <v>73</v>
      </c>
      <c r="L31" s="7">
        <v>31</v>
      </c>
      <c r="Q31" s="142" t="s">
        <v>83</v>
      </c>
    </row>
    <row r="32" spans="1:17" x14ac:dyDescent="0.15">
      <c r="A32" s="84" t="s">
        <v>73</v>
      </c>
      <c r="B32" s="96" t="s">
        <v>73</v>
      </c>
      <c r="C32" s="84" t="s">
        <v>73</v>
      </c>
      <c r="D32" s="96" t="s">
        <v>73</v>
      </c>
      <c r="E32" s="84" t="s">
        <v>73</v>
      </c>
      <c r="F32" s="96" t="s">
        <v>73</v>
      </c>
      <c r="G32" s="84" t="s">
        <v>73</v>
      </c>
      <c r="H32" s="96" t="s">
        <v>73</v>
      </c>
      <c r="I32" s="84" t="s">
        <v>73</v>
      </c>
      <c r="K32" s="84" t="s">
        <v>73</v>
      </c>
      <c r="L32" s="7">
        <v>32</v>
      </c>
      <c r="Q32" s="228" t="s">
        <v>165</v>
      </c>
    </row>
    <row r="33" spans="1:12" x14ac:dyDescent="0.15">
      <c r="A33" s="84" t="s">
        <v>73</v>
      </c>
      <c r="B33" s="96" t="s">
        <v>73</v>
      </c>
      <c r="C33" s="84" t="s">
        <v>73</v>
      </c>
      <c r="D33" s="96" t="s">
        <v>73</v>
      </c>
      <c r="E33" s="84" t="s">
        <v>73</v>
      </c>
      <c r="F33" s="96" t="s">
        <v>73</v>
      </c>
      <c r="G33" s="84" t="s">
        <v>73</v>
      </c>
      <c r="H33" s="96" t="s">
        <v>73</v>
      </c>
      <c r="I33" s="84" t="s">
        <v>73</v>
      </c>
      <c r="K33" s="84" t="s">
        <v>73</v>
      </c>
      <c r="L33" s="7">
        <v>33</v>
      </c>
    </row>
    <row r="34" spans="1:12" x14ac:dyDescent="0.15">
      <c r="A34" s="84" t="s">
        <v>73</v>
      </c>
      <c r="B34" s="96" t="s">
        <v>73</v>
      </c>
      <c r="C34" s="84" t="s">
        <v>73</v>
      </c>
      <c r="D34" s="96" t="s">
        <v>73</v>
      </c>
      <c r="E34" s="84" t="s">
        <v>73</v>
      </c>
      <c r="F34" s="96" t="s">
        <v>73</v>
      </c>
      <c r="G34" s="84" t="s">
        <v>73</v>
      </c>
      <c r="H34" s="96" t="s">
        <v>73</v>
      </c>
      <c r="I34" s="84" t="s">
        <v>73</v>
      </c>
      <c r="K34" s="84" t="s">
        <v>73</v>
      </c>
      <c r="L34" s="7">
        <v>34</v>
      </c>
    </row>
    <row r="35" spans="1:12" x14ac:dyDescent="0.15">
      <c r="A35" s="84" t="s">
        <v>73</v>
      </c>
      <c r="B35" s="96" t="s">
        <v>73</v>
      </c>
      <c r="C35" s="84" t="s">
        <v>73</v>
      </c>
      <c r="D35" s="96" t="s">
        <v>73</v>
      </c>
      <c r="E35" s="84" t="s">
        <v>73</v>
      </c>
      <c r="F35" s="96" t="s">
        <v>73</v>
      </c>
      <c r="G35" s="84" t="s">
        <v>73</v>
      </c>
      <c r="H35" s="96" t="s">
        <v>73</v>
      </c>
      <c r="I35" s="84" t="s">
        <v>73</v>
      </c>
      <c r="K35" s="84" t="s">
        <v>73</v>
      </c>
      <c r="L35" s="7">
        <v>35</v>
      </c>
    </row>
    <row r="36" spans="1:12" x14ac:dyDescent="0.15">
      <c r="A36" s="84" t="s">
        <v>73</v>
      </c>
      <c r="B36" s="96" t="s">
        <v>73</v>
      </c>
      <c r="C36" s="84" t="s">
        <v>73</v>
      </c>
      <c r="D36" s="96" t="s">
        <v>73</v>
      </c>
      <c r="E36" s="84" t="s">
        <v>73</v>
      </c>
      <c r="F36" s="96" t="s">
        <v>73</v>
      </c>
      <c r="G36" s="84" t="s">
        <v>73</v>
      </c>
      <c r="H36" s="96" t="s">
        <v>73</v>
      </c>
      <c r="I36" s="84" t="s">
        <v>73</v>
      </c>
      <c r="K36" s="84" t="s">
        <v>73</v>
      </c>
      <c r="L36" s="7">
        <v>36</v>
      </c>
    </row>
    <row r="37" spans="1:12" x14ac:dyDescent="0.15">
      <c r="A37" s="84" t="s">
        <v>73</v>
      </c>
      <c r="B37" s="96" t="s">
        <v>73</v>
      </c>
      <c r="C37" s="84" t="s">
        <v>73</v>
      </c>
      <c r="D37" s="96" t="s">
        <v>73</v>
      </c>
      <c r="E37" s="84" t="s">
        <v>73</v>
      </c>
      <c r="F37" s="96" t="s">
        <v>73</v>
      </c>
      <c r="G37" s="84" t="s">
        <v>73</v>
      </c>
      <c r="H37" s="96" t="s">
        <v>73</v>
      </c>
      <c r="I37" s="84" t="s">
        <v>73</v>
      </c>
      <c r="K37" s="84" t="s">
        <v>73</v>
      </c>
      <c r="L37" s="7">
        <v>37</v>
      </c>
    </row>
    <row r="38" spans="1:12" x14ac:dyDescent="0.15">
      <c r="A38" s="84" t="s">
        <v>73</v>
      </c>
      <c r="B38" s="96" t="s">
        <v>73</v>
      </c>
      <c r="C38" s="84" t="s">
        <v>73</v>
      </c>
      <c r="D38" s="96" t="s">
        <v>73</v>
      </c>
      <c r="E38" s="84" t="s">
        <v>73</v>
      </c>
      <c r="F38" s="96" t="s">
        <v>73</v>
      </c>
      <c r="G38" s="84" t="s">
        <v>73</v>
      </c>
      <c r="H38" s="96" t="s">
        <v>73</v>
      </c>
      <c r="I38" s="84" t="s">
        <v>73</v>
      </c>
      <c r="K38" s="84" t="s">
        <v>73</v>
      </c>
      <c r="L38" s="7">
        <v>38</v>
      </c>
    </row>
    <row r="39" spans="1:12" x14ac:dyDescent="0.15">
      <c r="A39" s="84" t="s">
        <v>73</v>
      </c>
      <c r="B39" s="96" t="s">
        <v>73</v>
      </c>
      <c r="C39" s="84" t="s">
        <v>73</v>
      </c>
      <c r="D39" s="96" t="s">
        <v>73</v>
      </c>
      <c r="E39" s="84" t="s">
        <v>73</v>
      </c>
      <c r="F39" s="96" t="s">
        <v>73</v>
      </c>
      <c r="G39" s="84" t="s">
        <v>73</v>
      </c>
      <c r="H39" s="96" t="s">
        <v>73</v>
      </c>
      <c r="I39" s="84" t="s">
        <v>73</v>
      </c>
      <c r="K39" s="84" t="s">
        <v>73</v>
      </c>
      <c r="L39" s="7">
        <v>39</v>
      </c>
    </row>
    <row r="40" spans="1:12" x14ac:dyDescent="0.15">
      <c r="A40" s="84" t="s">
        <v>73</v>
      </c>
      <c r="B40" s="96" t="s">
        <v>73</v>
      </c>
      <c r="C40" s="84" t="s">
        <v>73</v>
      </c>
      <c r="D40" s="96" t="s">
        <v>73</v>
      </c>
      <c r="E40" s="84" t="s">
        <v>73</v>
      </c>
      <c r="F40" s="96" t="s">
        <v>73</v>
      </c>
      <c r="G40" s="84" t="s">
        <v>73</v>
      </c>
      <c r="H40" s="96" t="s">
        <v>73</v>
      </c>
      <c r="I40" s="84" t="s">
        <v>73</v>
      </c>
      <c r="K40" s="84" t="s">
        <v>73</v>
      </c>
      <c r="L40" s="7">
        <v>40</v>
      </c>
    </row>
    <row r="41" spans="1:12" x14ac:dyDescent="0.15">
      <c r="A41" s="84" t="s">
        <v>73</v>
      </c>
      <c r="B41" s="96" t="s">
        <v>73</v>
      </c>
      <c r="C41" s="84" t="s">
        <v>73</v>
      </c>
      <c r="D41" s="96" t="s">
        <v>73</v>
      </c>
      <c r="E41" s="84" t="s">
        <v>73</v>
      </c>
      <c r="F41" s="96" t="s">
        <v>73</v>
      </c>
      <c r="G41" s="84" t="s">
        <v>73</v>
      </c>
      <c r="H41" s="96" t="s">
        <v>73</v>
      </c>
      <c r="I41" s="84" t="s">
        <v>73</v>
      </c>
      <c r="K41" s="84" t="s">
        <v>73</v>
      </c>
      <c r="L41" s="7">
        <v>41</v>
      </c>
    </row>
    <row r="42" spans="1:12" x14ac:dyDescent="0.15">
      <c r="A42" s="84" t="s">
        <v>73</v>
      </c>
      <c r="B42" s="96" t="s">
        <v>73</v>
      </c>
      <c r="C42" s="84" t="s">
        <v>73</v>
      </c>
      <c r="D42" s="96" t="s">
        <v>73</v>
      </c>
      <c r="E42" s="84" t="s">
        <v>73</v>
      </c>
      <c r="F42" s="96" t="s">
        <v>73</v>
      </c>
      <c r="G42" s="84" t="s">
        <v>73</v>
      </c>
      <c r="H42" s="96" t="s">
        <v>73</v>
      </c>
      <c r="I42" s="84" t="s">
        <v>73</v>
      </c>
      <c r="K42" s="84" t="s">
        <v>73</v>
      </c>
      <c r="L42" s="7">
        <v>42</v>
      </c>
    </row>
    <row r="43" spans="1:12" x14ac:dyDescent="0.15">
      <c r="A43" s="84" t="s">
        <v>73</v>
      </c>
      <c r="B43" s="96" t="s">
        <v>73</v>
      </c>
      <c r="C43" s="84" t="s">
        <v>73</v>
      </c>
      <c r="D43" s="96" t="s">
        <v>73</v>
      </c>
      <c r="E43" s="84" t="s">
        <v>73</v>
      </c>
      <c r="F43" s="96" t="s">
        <v>73</v>
      </c>
      <c r="G43" s="84" t="s">
        <v>73</v>
      </c>
      <c r="H43" s="96" t="s">
        <v>73</v>
      </c>
      <c r="I43" s="84" t="s">
        <v>73</v>
      </c>
      <c r="K43" s="84" t="s">
        <v>73</v>
      </c>
      <c r="L43" s="7">
        <v>43</v>
      </c>
    </row>
    <row r="44" spans="1:12" x14ac:dyDescent="0.15">
      <c r="A44" s="84" t="s">
        <v>73</v>
      </c>
      <c r="B44" s="96" t="s">
        <v>73</v>
      </c>
      <c r="C44" s="84" t="s">
        <v>73</v>
      </c>
      <c r="D44" s="96" t="s">
        <v>73</v>
      </c>
      <c r="E44" s="84" t="s">
        <v>73</v>
      </c>
      <c r="F44" s="96" t="s">
        <v>73</v>
      </c>
      <c r="G44" s="84" t="s">
        <v>73</v>
      </c>
      <c r="H44" s="96" t="s">
        <v>73</v>
      </c>
      <c r="I44" s="84" t="s">
        <v>73</v>
      </c>
      <c r="K44" s="84" t="s">
        <v>73</v>
      </c>
      <c r="L44" s="7">
        <v>44</v>
      </c>
    </row>
    <row r="45" spans="1:12" x14ac:dyDescent="0.15">
      <c r="A45" s="84" t="s">
        <v>73</v>
      </c>
      <c r="B45" s="96" t="s">
        <v>73</v>
      </c>
      <c r="C45" s="84" t="s">
        <v>73</v>
      </c>
      <c r="D45" s="96" t="s">
        <v>73</v>
      </c>
      <c r="E45" s="84" t="s">
        <v>73</v>
      </c>
      <c r="F45" s="96" t="s">
        <v>73</v>
      </c>
      <c r="G45" s="84" t="s">
        <v>73</v>
      </c>
      <c r="H45" s="96" t="s">
        <v>73</v>
      </c>
      <c r="I45" s="84" t="s">
        <v>73</v>
      </c>
      <c r="K45" s="84" t="s">
        <v>73</v>
      </c>
      <c r="L45" s="7">
        <v>45</v>
      </c>
    </row>
    <row r="46" spans="1:12" x14ac:dyDescent="0.15">
      <c r="A46" s="84" t="s">
        <v>73</v>
      </c>
      <c r="B46" s="96" t="s">
        <v>73</v>
      </c>
      <c r="C46" s="84" t="s">
        <v>73</v>
      </c>
      <c r="D46" s="96" t="s">
        <v>73</v>
      </c>
      <c r="E46" s="84" t="s">
        <v>73</v>
      </c>
      <c r="F46" s="96" t="s">
        <v>73</v>
      </c>
      <c r="G46" s="84" t="s">
        <v>73</v>
      </c>
      <c r="H46" s="96" t="s">
        <v>73</v>
      </c>
      <c r="I46" s="84" t="s">
        <v>73</v>
      </c>
      <c r="K46" s="84" t="s">
        <v>73</v>
      </c>
      <c r="L46" s="7">
        <v>46</v>
      </c>
    </row>
    <row r="47" spans="1:12" x14ac:dyDescent="0.15">
      <c r="A47" s="84" t="s">
        <v>73</v>
      </c>
      <c r="B47" s="96" t="s">
        <v>73</v>
      </c>
      <c r="C47" s="84" t="s">
        <v>73</v>
      </c>
      <c r="D47" s="96" t="s">
        <v>73</v>
      </c>
      <c r="E47" s="84" t="s">
        <v>73</v>
      </c>
      <c r="F47" s="96" t="s">
        <v>73</v>
      </c>
      <c r="G47" s="84" t="s">
        <v>73</v>
      </c>
      <c r="H47" s="96" t="s">
        <v>73</v>
      </c>
      <c r="I47" s="84" t="s">
        <v>73</v>
      </c>
      <c r="K47" s="84" t="s">
        <v>73</v>
      </c>
      <c r="L47" s="7">
        <v>47</v>
      </c>
    </row>
    <row r="48" spans="1:12" x14ac:dyDescent="0.15">
      <c r="A48" s="84" t="s">
        <v>73</v>
      </c>
      <c r="B48" s="96" t="s">
        <v>73</v>
      </c>
      <c r="C48" s="84" t="s">
        <v>73</v>
      </c>
      <c r="D48" s="96" t="s">
        <v>73</v>
      </c>
      <c r="E48" s="84" t="s">
        <v>73</v>
      </c>
      <c r="F48" s="96" t="s">
        <v>73</v>
      </c>
      <c r="G48" s="84" t="s">
        <v>73</v>
      </c>
      <c r="H48" s="96" t="s">
        <v>73</v>
      </c>
      <c r="I48" s="84" t="s">
        <v>73</v>
      </c>
      <c r="K48" s="84" t="s">
        <v>73</v>
      </c>
      <c r="L48" s="7">
        <v>48</v>
      </c>
    </row>
    <row r="49" spans="1:12" x14ac:dyDescent="0.15">
      <c r="A49" s="84" t="s">
        <v>73</v>
      </c>
      <c r="B49" s="96" t="s">
        <v>73</v>
      </c>
      <c r="C49" s="84" t="s">
        <v>73</v>
      </c>
      <c r="D49" s="96" t="s">
        <v>73</v>
      </c>
      <c r="E49" s="84" t="s">
        <v>73</v>
      </c>
      <c r="F49" s="96" t="s">
        <v>73</v>
      </c>
      <c r="G49" s="84" t="s">
        <v>73</v>
      </c>
      <c r="H49" s="96" t="s">
        <v>73</v>
      </c>
      <c r="I49" s="84" t="s">
        <v>73</v>
      </c>
      <c r="K49" s="84" t="s">
        <v>73</v>
      </c>
      <c r="L49" s="7">
        <v>49</v>
      </c>
    </row>
    <row r="50" spans="1:12" x14ac:dyDescent="0.15">
      <c r="A50" s="84" t="s">
        <v>73</v>
      </c>
      <c r="B50" s="96" t="s">
        <v>73</v>
      </c>
      <c r="C50" s="84" t="s">
        <v>73</v>
      </c>
      <c r="D50" s="96" t="s">
        <v>73</v>
      </c>
      <c r="E50" s="84" t="s">
        <v>73</v>
      </c>
      <c r="F50" s="96" t="s">
        <v>73</v>
      </c>
      <c r="G50" s="84" t="s">
        <v>73</v>
      </c>
      <c r="H50" s="96" t="s">
        <v>73</v>
      </c>
      <c r="I50" s="84" t="s">
        <v>73</v>
      </c>
      <c r="K50" s="84" t="s">
        <v>73</v>
      </c>
      <c r="L50" s="7">
        <v>50</v>
      </c>
    </row>
    <row r="51" spans="1:12" x14ac:dyDescent="0.15">
      <c r="A51" s="84" t="s">
        <v>73</v>
      </c>
      <c r="B51" s="96" t="s">
        <v>73</v>
      </c>
      <c r="C51" s="84" t="s">
        <v>73</v>
      </c>
      <c r="D51" s="96" t="s">
        <v>73</v>
      </c>
      <c r="E51" s="84" t="s">
        <v>73</v>
      </c>
      <c r="F51" s="96" t="s">
        <v>73</v>
      </c>
      <c r="G51" s="84" t="s">
        <v>73</v>
      </c>
      <c r="H51" s="96" t="s">
        <v>73</v>
      </c>
      <c r="I51" s="84" t="s">
        <v>73</v>
      </c>
      <c r="K51" s="84" t="s">
        <v>73</v>
      </c>
      <c r="L51" s="7">
        <v>51</v>
      </c>
    </row>
    <row r="52" spans="1:12" x14ac:dyDescent="0.15">
      <c r="A52" s="84" t="s">
        <v>73</v>
      </c>
      <c r="B52" s="96" t="s">
        <v>73</v>
      </c>
      <c r="C52" s="84" t="s">
        <v>73</v>
      </c>
      <c r="D52" s="96" t="s">
        <v>73</v>
      </c>
      <c r="E52" s="84" t="s">
        <v>73</v>
      </c>
      <c r="F52" s="96" t="s">
        <v>73</v>
      </c>
      <c r="G52" s="84" t="s">
        <v>73</v>
      </c>
      <c r="H52" s="96" t="s">
        <v>73</v>
      </c>
      <c r="I52" s="84" t="s">
        <v>73</v>
      </c>
      <c r="K52" s="84" t="s">
        <v>73</v>
      </c>
      <c r="L52" s="7">
        <v>52</v>
      </c>
    </row>
    <row r="53" spans="1:12" x14ac:dyDescent="0.15">
      <c r="A53" s="84" t="s">
        <v>73</v>
      </c>
      <c r="B53" s="96" t="s">
        <v>73</v>
      </c>
      <c r="C53" s="84" t="s">
        <v>73</v>
      </c>
      <c r="D53" s="96" t="s">
        <v>73</v>
      </c>
      <c r="E53" s="84" t="s">
        <v>73</v>
      </c>
      <c r="F53" s="96" t="s">
        <v>73</v>
      </c>
      <c r="G53" s="84" t="s">
        <v>73</v>
      </c>
      <c r="H53" s="96" t="s">
        <v>73</v>
      </c>
      <c r="I53" s="84" t="s">
        <v>73</v>
      </c>
      <c r="K53" s="84" t="s">
        <v>73</v>
      </c>
      <c r="L53" s="7">
        <v>53</v>
      </c>
    </row>
    <row r="54" spans="1:12" x14ac:dyDescent="0.15">
      <c r="A54" s="84" t="s">
        <v>73</v>
      </c>
      <c r="B54" s="96" t="s">
        <v>73</v>
      </c>
      <c r="C54" s="84" t="s">
        <v>73</v>
      </c>
      <c r="D54" s="96" t="s">
        <v>73</v>
      </c>
      <c r="E54" s="84" t="s">
        <v>73</v>
      </c>
      <c r="F54" s="96" t="s">
        <v>73</v>
      </c>
      <c r="G54" s="84" t="s">
        <v>73</v>
      </c>
      <c r="H54" s="96" t="s">
        <v>73</v>
      </c>
      <c r="I54" s="84" t="s">
        <v>73</v>
      </c>
      <c r="K54" s="84" t="s">
        <v>73</v>
      </c>
      <c r="L54" s="7">
        <v>54</v>
      </c>
    </row>
    <row r="55" spans="1:12" x14ac:dyDescent="0.15">
      <c r="A55" s="84" t="s">
        <v>73</v>
      </c>
      <c r="B55" s="96" t="s">
        <v>73</v>
      </c>
      <c r="C55" s="84" t="s">
        <v>73</v>
      </c>
      <c r="D55" s="96" t="s">
        <v>73</v>
      </c>
      <c r="E55" s="84" t="s">
        <v>73</v>
      </c>
      <c r="F55" s="96" t="s">
        <v>73</v>
      </c>
      <c r="G55" s="84" t="s">
        <v>73</v>
      </c>
      <c r="H55" s="96" t="s">
        <v>73</v>
      </c>
      <c r="I55" s="84" t="s">
        <v>73</v>
      </c>
      <c r="K55" s="84" t="s">
        <v>73</v>
      </c>
      <c r="L55" s="7">
        <v>55</v>
      </c>
    </row>
    <row r="56" spans="1:12" x14ac:dyDescent="0.15">
      <c r="A56" s="84" t="s">
        <v>73</v>
      </c>
      <c r="B56" s="96" t="s">
        <v>73</v>
      </c>
      <c r="C56" s="84" t="s">
        <v>73</v>
      </c>
      <c r="D56" s="96" t="s">
        <v>73</v>
      </c>
      <c r="E56" s="84" t="s">
        <v>73</v>
      </c>
      <c r="F56" s="96" t="s">
        <v>73</v>
      </c>
      <c r="G56" s="84" t="s">
        <v>73</v>
      </c>
      <c r="H56" s="96" t="s">
        <v>73</v>
      </c>
      <c r="I56" s="84" t="s">
        <v>73</v>
      </c>
      <c r="K56" s="84" t="s">
        <v>73</v>
      </c>
      <c r="L56" s="7">
        <v>56</v>
      </c>
    </row>
    <row r="57" spans="1:12" x14ac:dyDescent="0.15">
      <c r="A57" s="84" t="s">
        <v>73</v>
      </c>
      <c r="B57" s="96" t="s">
        <v>73</v>
      </c>
      <c r="C57" s="84" t="s">
        <v>73</v>
      </c>
      <c r="D57" s="96" t="s">
        <v>73</v>
      </c>
      <c r="E57" s="84" t="s">
        <v>73</v>
      </c>
      <c r="F57" s="96" t="s">
        <v>73</v>
      </c>
      <c r="G57" s="84" t="s">
        <v>73</v>
      </c>
      <c r="H57" s="96" t="s">
        <v>73</v>
      </c>
      <c r="I57" s="84" t="s">
        <v>73</v>
      </c>
      <c r="K57" s="84" t="s">
        <v>73</v>
      </c>
      <c r="L57" s="7">
        <v>57</v>
      </c>
    </row>
    <row r="58" spans="1:12" x14ac:dyDescent="0.15">
      <c r="A58" s="84" t="s">
        <v>73</v>
      </c>
      <c r="B58" s="96" t="s">
        <v>73</v>
      </c>
      <c r="C58" s="84" t="s">
        <v>73</v>
      </c>
      <c r="D58" s="96" t="s">
        <v>73</v>
      </c>
      <c r="E58" s="84" t="s">
        <v>73</v>
      </c>
      <c r="F58" s="96" t="s">
        <v>73</v>
      </c>
      <c r="G58" s="84" t="s">
        <v>73</v>
      </c>
      <c r="H58" s="96" t="s">
        <v>73</v>
      </c>
      <c r="I58" s="84" t="s">
        <v>73</v>
      </c>
      <c r="K58" s="84" t="s">
        <v>73</v>
      </c>
      <c r="L58" s="7">
        <v>58</v>
      </c>
    </row>
    <row r="59" spans="1:12" x14ac:dyDescent="0.15">
      <c r="A59" s="84" t="s">
        <v>73</v>
      </c>
      <c r="B59" s="96" t="s">
        <v>73</v>
      </c>
      <c r="C59" s="84" t="s">
        <v>73</v>
      </c>
      <c r="D59" s="96" t="s">
        <v>73</v>
      </c>
      <c r="E59" s="84" t="s">
        <v>73</v>
      </c>
      <c r="F59" s="96" t="s">
        <v>73</v>
      </c>
      <c r="G59" s="84" t="s">
        <v>73</v>
      </c>
      <c r="H59" s="96" t="s">
        <v>73</v>
      </c>
      <c r="I59" s="84" t="s">
        <v>73</v>
      </c>
      <c r="K59" s="84" t="s">
        <v>73</v>
      </c>
      <c r="L59" s="7">
        <v>59</v>
      </c>
    </row>
    <row r="60" spans="1:12" x14ac:dyDescent="0.15">
      <c r="A60" s="84" t="s">
        <v>73</v>
      </c>
      <c r="B60" s="96" t="s">
        <v>73</v>
      </c>
      <c r="C60" s="84" t="s">
        <v>73</v>
      </c>
      <c r="D60" s="96" t="s">
        <v>73</v>
      </c>
      <c r="E60" s="84" t="s">
        <v>73</v>
      </c>
      <c r="F60" s="96" t="s">
        <v>73</v>
      </c>
      <c r="G60" s="84" t="s">
        <v>73</v>
      </c>
      <c r="H60" s="96" t="s">
        <v>73</v>
      </c>
      <c r="I60" s="84" t="s">
        <v>73</v>
      </c>
      <c r="K60" s="84" t="s">
        <v>73</v>
      </c>
      <c r="L60" s="7">
        <v>60</v>
      </c>
    </row>
    <row r="61" spans="1:12" x14ac:dyDescent="0.15">
      <c r="A61" s="84" t="s">
        <v>73</v>
      </c>
      <c r="B61" s="96" t="s">
        <v>73</v>
      </c>
      <c r="C61" s="84" t="s">
        <v>73</v>
      </c>
      <c r="D61" s="96" t="s">
        <v>73</v>
      </c>
      <c r="E61" s="84" t="s">
        <v>73</v>
      </c>
      <c r="F61" s="96" t="s">
        <v>73</v>
      </c>
      <c r="G61" s="84" t="s">
        <v>73</v>
      </c>
      <c r="H61" s="96" t="s">
        <v>73</v>
      </c>
      <c r="I61" s="84" t="s">
        <v>73</v>
      </c>
      <c r="K61" s="84" t="s">
        <v>73</v>
      </c>
      <c r="L61" s="7">
        <v>61</v>
      </c>
    </row>
    <row r="62" spans="1:12" x14ac:dyDescent="0.15">
      <c r="A62" s="84" t="s">
        <v>73</v>
      </c>
      <c r="B62" s="96" t="s">
        <v>73</v>
      </c>
      <c r="C62" s="84" t="s">
        <v>73</v>
      </c>
      <c r="D62" s="96" t="s">
        <v>73</v>
      </c>
      <c r="E62" s="84" t="s">
        <v>73</v>
      </c>
      <c r="F62" s="96" t="s">
        <v>73</v>
      </c>
      <c r="G62" s="84" t="s">
        <v>73</v>
      </c>
      <c r="H62" s="96" t="s">
        <v>73</v>
      </c>
      <c r="I62" s="84" t="s">
        <v>73</v>
      </c>
      <c r="K62" s="84" t="s">
        <v>73</v>
      </c>
      <c r="L62" s="7">
        <v>62</v>
      </c>
    </row>
    <row r="63" spans="1:12" x14ac:dyDescent="0.15">
      <c r="A63" s="84" t="s">
        <v>73</v>
      </c>
      <c r="B63" s="96" t="s">
        <v>73</v>
      </c>
      <c r="C63" s="84" t="s">
        <v>73</v>
      </c>
      <c r="D63" s="96" t="s">
        <v>73</v>
      </c>
      <c r="E63" s="84" t="s">
        <v>73</v>
      </c>
      <c r="F63" s="96" t="s">
        <v>73</v>
      </c>
      <c r="G63" s="84" t="s">
        <v>73</v>
      </c>
      <c r="H63" s="96" t="s">
        <v>73</v>
      </c>
      <c r="I63" s="84" t="s">
        <v>73</v>
      </c>
      <c r="K63" s="84" t="s">
        <v>73</v>
      </c>
      <c r="L63" s="7">
        <v>63</v>
      </c>
    </row>
    <row r="64" spans="1:12" x14ac:dyDescent="0.15">
      <c r="A64" s="84" t="s">
        <v>73</v>
      </c>
      <c r="B64" s="96" t="s">
        <v>73</v>
      </c>
      <c r="C64" s="84" t="s">
        <v>73</v>
      </c>
      <c r="D64" s="96" t="s">
        <v>73</v>
      </c>
      <c r="E64" s="84" t="s">
        <v>73</v>
      </c>
      <c r="F64" s="96" t="s">
        <v>73</v>
      </c>
      <c r="G64" s="84" t="s">
        <v>73</v>
      </c>
      <c r="H64" s="96" t="s">
        <v>73</v>
      </c>
      <c r="I64" s="84" t="s">
        <v>73</v>
      </c>
      <c r="K64" s="84" t="s">
        <v>73</v>
      </c>
      <c r="L64" s="7">
        <v>64</v>
      </c>
    </row>
    <row r="65" spans="1:12" x14ac:dyDescent="0.15">
      <c r="A65" s="84" t="s">
        <v>73</v>
      </c>
      <c r="B65" s="96" t="s">
        <v>73</v>
      </c>
      <c r="C65" s="84" t="s">
        <v>73</v>
      </c>
      <c r="D65" s="96" t="s">
        <v>73</v>
      </c>
      <c r="E65" s="84" t="s">
        <v>73</v>
      </c>
      <c r="F65" s="96" t="s">
        <v>73</v>
      </c>
      <c r="G65" s="84" t="s">
        <v>73</v>
      </c>
      <c r="H65" s="96" t="s">
        <v>73</v>
      </c>
      <c r="I65" s="84" t="s">
        <v>73</v>
      </c>
      <c r="K65" s="84" t="s">
        <v>73</v>
      </c>
      <c r="L65" s="7">
        <v>65</v>
      </c>
    </row>
    <row r="66" spans="1:12" x14ac:dyDescent="0.15">
      <c r="A66" s="84" t="s">
        <v>73</v>
      </c>
      <c r="B66" s="96" t="s">
        <v>73</v>
      </c>
      <c r="C66" s="84" t="s">
        <v>73</v>
      </c>
      <c r="D66" s="96" t="s">
        <v>73</v>
      </c>
      <c r="E66" s="84" t="s">
        <v>73</v>
      </c>
      <c r="F66" s="96" t="s">
        <v>73</v>
      </c>
      <c r="G66" s="84" t="s">
        <v>73</v>
      </c>
      <c r="H66" s="96" t="s">
        <v>73</v>
      </c>
      <c r="I66" s="84" t="s">
        <v>73</v>
      </c>
      <c r="K66" s="84" t="s">
        <v>73</v>
      </c>
      <c r="L66" s="7">
        <v>66</v>
      </c>
    </row>
    <row r="67" spans="1:12" x14ac:dyDescent="0.15">
      <c r="A67" s="84" t="s">
        <v>73</v>
      </c>
      <c r="B67" s="96" t="s">
        <v>73</v>
      </c>
      <c r="C67" s="84" t="s">
        <v>73</v>
      </c>
      <c r="D67" s="96" t="s">
        <v>73</v>
      </c>
      <c r="E67" s="84" t="s">
        <v>73</v>
      </c>
      <c r="F67" s="96" t="s">
        <v>73</v>
      </c>
      <c r="G67" s="84" t="s">
        <v>73</v>
      </c>
      <c r="H67" s="96" t="s">
        <v>73</v>
      </c>
      <c r="I67" s="84" t="s">
        <v>73</v>
      </c>
      <c r="K67" s="84" t="s">
        <v>73</v>
      </c>
      <c r="L67" s="7">
        <v>67</v>
      </c>
    </row>
    <row r="68" spans="1:12" x14ac:dyDescent="0.15">
      <c r="A68" s="84" t="s">
        <v>73</v>
      </c>
      <c r="B68" s="96" t="s">
        <v>73</v>
      </c>
      <c r="C68" s="84" t="s">
        <v>73</v>
      </c>
      <c r="D68" s="96" t="s">
        <v>73</v>
      </c>
      <c r="E68" s="84" t="s">
        <v>73</v>
      </c>
      <c r="F68" s="96" t="s">
        <v>73</v>
      </c>
      <c r="G68" s="84" t="s">
        <v>73</v>
      </c>
      <c r="H68" s="96" t="s">
        <v>73</v>
      </c>
      <c r="I68" s="84" t="s">
        <v>73</v>
      </c>
      <c r="K68" s="84" t="s">
        <v>73</v>
      </c>
      <c r="L68" s="7">
        <v>68</v>
      </c>
    </row>
    <row r="69" spans="1:12" x14ac:dyDescent="0.15">
      <c r="A69" s="84" t="s">
        <v>73</v>
      </c>
      <c r="B69" s="96" t="s">
        <v>73</v>
      </c>
      <c r="C69" s="84" t="s">
        <v>73</v>
      </c>
      <c r="D69" s="96" t="s">
        <v>73</v>
      </c>
      <c r="E69" s="84" t="s">
        <v>73</v>
      </c>
      <c r="F69" s="96" t="s">
        <v>73</v>
      </c>
      <c r="G69" s="84" t="s">
        <v>73</v>
      </c>
      <c r="H69" s="96" t="s">
        <v>73</v>
      </c>
      <c r="I69" s="84" t="s">
        <v>73</v>
      </c>
      <c r="K69" s="84" t="s">
        <v>73</v>
      </c>
      <c r="L69" s="7">
        <v>69</v>
      </c>
    </row>
    <row r="70" spans="1:12" x14ac:dyDescent="0.15">
      <c r="A70" s="84" t="s">
        <v>73</v>
      </c>
      <c r="B70" s="96" t="s">
        <v>73</v>
      </c>
      <c r="C70" s="84" t="s">
        <v>73</v>
      </c>
      <c r="D70" s="96" t="s">
        <v>73</v>
      </c>
      <c r="E70" s="84" t="s">
        <v>73</v>
      </c>
      <c r="F70" s="96" t="s">
        <v>73</v>
      </c>
      <c r="G70" s="84" t="s">
        <v>73</v>
      </c>
      <c r="H70" s="96" t="s">
        <v>73</v>
      </c>
      <c r="I70" s="84" t="s">
        <v>73</v>
      </c>
      <c r="K70" s="84" t="s">
        <v>73</v>
      </c>
      <c r="L70" s="7">
        <v>70</v>
      </c>
    </row>
    <row r="71" spans="1:12" x14ac:dyDescent="0.15">
      <c r="A71" s="84"/>
      <c r="B71" s="96"/>
      <c r="C71" s="84"/>
      <c r="D71" s="96"/>
      <c r="E71" s="84"/>
      <c r="F71" s="96"/>
      <c r="G71" s="84"/>
      <c r="H71" s="96"/>
      <c r="I71" s="84"/>
      <c r="K71" s="84"/>
    </row>
    <row r="72" spans="1:12" x14ac:dyDescent="0.15">
      <c r="A72" s="84"/>
      <c r="B72" s="96"/>
      <c r="C72" s="84"/>
      <c r="D72" s="96"/>
      <c r="E72" s="84"/>
      <c r="F72" s="96"/>
      <c r="G72" s="84"/>
      <c r="H72" s="96"/>
      <c r="I72" s="84"/>
      <c r="K72" s="84"/>
    </row>
    <row r="73" spans="1:12" x14ac:dyDescent="0.15">
      <c r="A73" s="84"/>
      <c r="B73" s="96"/>
      <c r="C73" s="84"/>
      <c r="D73" s="96"/>
      <c r="E73" s="84"/>
      <c r="F73" s="96"/>
      <c r="G73" s="84"/>
      <c r="H73" s="96"/>
      <c r="I73" s="84"/>
      <c r="K73" s="84"/>
    </row>
    <row r="74" spans="1:12" x14ac:dyDescent="0.15">
      <c r="A74" s="84"/>
      <c r="B74" s="96"/>
      <c r="C74" s="84"/>
      <c r="D74" s="96"/>
      <c r="E74" s="84"/>
      <c r="F74" s="96"/>
      <c r="G74" s="84"/>
      <c r="H74" s="96"/>
      <c r="I74" s="84"/>
      <c r="K74" s="84"/>
    </row>
    <row r="75" spans="1:12" x14ac:dyDescent="0.15">
      <c r="A75" s="84"/>
      <c r="B75" s="96"/>
      <c r="C75" s="84"/>
      <c r="D75" s="96"/>
      <c r="E75" s="84"/>
      <c r="F75" s="96"/>
      <c r="G75" s="84"/>
      <c r="H75" s="96"/>
      <c r="I75" s="84"/>
      <c r="K75" s="84"/>
    </row>
    <row r="76" spans="1:12" x14ac:dyDescent="0.15">
      <c r="A76" s="84"/>
      <c r="B76" s="96"/>
      <c r="C76" s="84"/>
      <c r="D76" s="96"/>
      <c r="E76" s="84"/>
      <c r="F76" s="96"/>
      <c r="G76" s="84"/>
      <c r="H76" s="96"/>
      <c r="I76" s="84"/>
      <c r="K76" s="84"/>
    </row>
    <row r="77" spans="1:12" x14ac:dyDescent="0.15">
      <c r="A77" s="84"/>
      <c r="B77" s="96"/>
      <c r="C77" s="84"/>
      <c r="D77" s="96"/>
      <c r="E77" s="84"/>
      <c r="F77" s="96"/>
      <c r="G77" s="84"/>
      <c r="H77" s="96"/>
      <c r="I77" s="84"/>
      <c r="K77" s="84"/>
    </row>
    <row r="78" spans="1:12" x14ac:dyDescent="0.15">
      <c r="A78" s="84"/>
      <c r="B78" s="96"/>
      <c r="C78" s="84"/>
      <c r="D78" s="96"/>
      <c r="E78" s="84"/>
      <c r="F78" s="96"/>
      <c r="G78" s="84"/>
      <c r="H78" s="96"/>
      <c r="I78" s="84"/>
      <c r="K78" s="84"/>
    </row>
    <row r="79" spans="1:12" x14ac:dyDescent="0.15">
      <c r="A79" s="84"/>
      <c r="B79" s="96"/>
      <c r="C79" s="84"/>
      <c r="D79" s="96"/>
      <c r="E79" s="84"/>
      <c r="F79" s="96"/>
      <c r="G79" s="84"/>
      <c r="H79" s="96"/>
      <c r="I79" s="84"/>
      <c r="K79" s="84"/>
    </row>
    <row r="80" spans="1:12" x14ac:dyDescent="0.15">
      <c r="A80" s="84"/>
      <c r="B80" s="96"/>
      <c r="C80" s="84"/>
      <c r="D80" s="96"/>
      <c r="E80" s="84"/>
      <c r="F80" s="96"/>
      <c r="G80" s="84"/>
      <c r="H80" s="96"/>
      <c r="I80" s="84"/>
      <c r="K80" s="84"/>
    </row>
  </sheetData>
  <sheetProtection selectLockedCells="1"/>
  <phoneticPr fontId="6"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Entries</vt:lpstr>
      <vt:lpstr>Payment</vt:lpstr>
      <vt:lpstr>BSGA</vt:lpstr>
      <vt:lpstr>Instructions</vt:lpstr>
      <vt:lpstr>Information</vt:lpstr>
      <vt:lpstr>Schools</vt:lpstr>
      <vt:lpstr>Lists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Microsoft Office User</cp:lastModifiedBy>
  <cp:lastPrinted>2008-09-10T20:45:41Z</cp:lastPrinted>
  <dcterms:created xsi:type="dcterms:W3CDTF">2006-11-30T14:34:18Z</dcterms:created>
  <dcterms:modified xsi:type="dcterms:W3CDTF">2017-10-23T22:05:11Z</dcterms:modified>
</cp:coreProperties>
</file>