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526"/>
  <workbookPr showInkAnnotation="0" autoCompressPictures="0"/>
  <workbookProtection workbookPassword="E773" lockStructure="1"/>
  <bookViews>
    <workbookView xWindow="0" yWindow="0" windowWidth="25240" windowHeight="16060" tabRatio="500" activeTab="3"/>
  </bookViews>
  <sheets>
    <sheet name="How to Enter" sheetId="6" r:id="rId1"/>
    <sheet name="Rules" sheetId="4" r:id="rId2"/>
    <sheet name="Competitors" sheetId="1" r:id="rId3"/>
    <sheet name="School" sheetId="3" r:id="rId4"/>
    <sheet name="Categories" sheetId="5" state="hidden" r:id="rId5"/>
  </sheets>
  <definedNames>
    <definedName name="_xlnm._FilterDatabase" localSheetId="2" hidden="1">Competitors!$D:$D</definedName>
    <definedName name="_xlnm.Criteria" localSheetId="2">Competitors!$D:$D</definedName>
    <definedName name="_xlnm.Extract" localSheetId="2">Competitors!#REF!</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K82" i="5" l="1"/>
  <c r="J82" i="5"/>
  <c r="I82" i="5"/>
  <c r="H82" i="5"/>
  <c r="G82" i="5"/>
  <c r="E28" i="3"/>
  <c r="E29" i="3"/>
  <c r="D28" i="3"/>
  <c r="F28" i="3"/>
  <c r="I11" i="1"/>
  <c r="J11" i="1"/>
  <c r="K11" i="1"/>
  <c r="L11" i="1"/>
  <c r="M11" i="1"/>
  <c r="N11" i="1"/>
  <c r="O11" i="1"/>
  <c r="I12" i="1"/>
  <c r="J12" i="1"/>
  <c r="K12" i="1"/>
  <c r="L12" i="1"/>
  <c r="M12" i="1"/>
  <c r="N12" i="1"/>
  <c r="O12" i="1"/>
  <c r="I13" i="1"/>
  <c r="J13" i="1"/>
  <c r="K13" i="1"/>
  <c r="L13" i="1"/>
  <c r="M13" i="1"/>
  <c r="N13" i="1"/>
  <c r="O13" i="1"/>
  <c r="I14" i="1"/>
  <c r="J14" i="1"/>
  <c r="K14" i="1"/>
  <c r="L14" i="1"/>
  <c r="M14" i="1"/>
  <c r="N14" i="1"/>
  <c r="O14" i="1"/>
  <c r="I15" i="1"/>
  <c r="J15" i="1"/>
  <c r="K15" i="1"/>
  <c r="L15" i="1"/>
  <c r="M15" i="1"/>
  <c r="N15" i="1"/>
  <c r="O15" i="1"/>
  <c r="I16" i="1"/>
  <c r="J16" i="1"/>
  <c r="K16" i="1"/>
  <c r="L16" i="1"/>
  <c r="M16" i="1"/>
  <c r="N16" i="1"/>
  <c r="O16" i="1"/>
  <c r="I17" i="1"/>
  <c r="J17" i="1"/>
  <c r="K17" i="1"/>
  <c r="L17" i="1"/>
  <c r="M17" i="1"/>
  <c r="N17" i="1"/>
  <c r="O17" i="1"/>
  <c r="I18" i="1"/>
  <c r="J18" i="1"/>
  <c r="K18" i="1"/>
  <c r="L18" i="1"/>
  <c r="M18" i="1"/>
  <c r="N18" i="1"/>
  <c r="O18" i="1"/>
  <c r="I19" i="1"/>
  <c r="J19" i="1"/>
  <c r="K19" i="1"/>
  <c r="L19" i="1"/>
  <c r="M19" i="1"/>
  <c r="N19" i="1"/>
  <c r="O19" i="1"/>
  <c r="I20" i="1"/>
  <c r="J20" i="1"/>
  <c r="K20" i="1"/>
  <c r="L20" i="1"/>
  <c r="M20" i="1"/>
  <c r="N20" i="1"/>
  <c r="O20" i="1"/>
  <c r="I21" i="1"/>
  <c r="J21" i="1"/>
  <c r="K21" i="1"/>
  <c r="L21" i="1"/>
  <c r="M21" i="1"/>
  <c r="N21" i="1"/>
  <c r="O21" i="1"/>
  <c r="I22" i="1"/>
  <c r="J22" i="1"/>
  <c r="K22" i="1"/>
  <c r="L22" i="1"/>
  <c r="M22" i="1"/>
  <c r="N22" i="1"/>
  <c r="O22" i="1"/>
  <c r="I23" i="1"/>
  <c r="J23" i="1"/>
  <c r="K23" i="1"/>
  <c r="L23" i="1"/>
  <c r="M23" i="1"/>
  <c r="N23" i="1"/>
  <c r="O23" i="1"/>
  <c r="I24" i="1"/>
  <c r="J24" i="1"/>
  <c r="K24" i="1"/>
  <c r="L24" i="1"/>
  <c r="M24" i="1"/>
  <c r="N24" i="1"/>
  <c r="O24" i="1"/>
  <c r="I25" i="1"/>
  <c r="J25" i="1"/>
  <c r="K25" i="1"/>
  <c r="L25" i="1"/>
  <c r="M25" i="1"/>
  <c r="N25" i="1"/>
  <c r="O25" i="1"/>
  <c r="I26" i="1"/>
  <c r="J26" i="1"/>
  <c r="K26" i="1"/>
  <c r="L26" i="1"/>
  <c r="M26" i="1"/>
  <c r="N26" i="1"/>
  <c r="O26" i="1"/>
  <c r="I27" i="1"/>
  <c r="J27" i="1"/>
  <c r="K27" i="1"/>
  <c r="L27" i="1"/>
  <c r="M27" i="1"/>
  <c r="N27" i="1"/>
  <c r="O27" i="1"/>
  <c r="I28" i="1"/>
  <c r="J28" i="1"/>
  <c r="K28" i="1"/>
  <c r="L28" i="1"/>
  <c r="M28" i="1"/>
  <c r="N28" i="1"/>
  <c r="O28" i="1"/>
  <c r="I29" i="1"/>
  <c r="J29" i="1"/>
  <c r="K29" i="1"/>
  <c r="L29" i="1"/>
  <c r="M29" i="1"/>
  <c r="N29" i="1"/>
  <c r="O29" i="1"/>
  <c r="I30" i="1"/>
  <c r="J30" i="1"/>
  <c r="K30" i="1"/>
  <c r="L30" i="1"/>
  <c r="M30" i="1"/>
  <c r="N30" i="1"/>
  <c r="O30" i="1"/>
  <c r="I31" i="1"/>
  <c r="J31" i="1"/>
  <c r="K31" i="1"/>
  <c r="L31" i="1"/>
  <c r="M31" i="1"/>
  <c r="N31" i="1"/>
  <c r="O31" i="1"/>
  <c r="I32" i="1"/>
  <c r="J32" i="1"/>
  <c r="K32" i="1"/>
  <c r="L32" i="1"/>
  <c r="M32" i="1"/>
  <c r="N32" i="1"/>
  <c r="O32" i="1"/>
  <c r="I33" i="1"/>
  <c r="J33" i="1"/>
  <c r="K33" i="1"/>
  <c r="L33" i="1"/>
  <c r="M33" i="1"/>
  <c r="N33" i="1"/>
  <c r="O33" i="1"/>
  <c r="I34" i="1"/>
  <c r="J34" i="1"/>
  <c r="K34" i="1"/>
  <c r="L34" i="1"/>
  <c r="M34" i="1"/>
  <c r="N34" i="1"/>
  <c r="O34" i="1"/>
  <c r="I35" i="1"/>
  <c r="J35" i="1"/>
  <c r="K35" i="1"/>
  <c r="L35" i="1"/>
  <c r="M35" i="1"/>
  <c r="N35" i="1"/>
  <c r="O35" i="1"/>
  <c r="I36" i="1"/>
  <c r="J36" i="1"/>
  <c r="K36" i="1"/>
  <c r="L36" i="1"/>
  <c r="M36" i="1"/>
  <c r="N36" i="1"/>
  <c r="O36" i="1"/>
  <c r="I37" i="1"/>
  <c r="J37" i="1"/>
  <c r="K37" i="1"/>
  <c r="L37" i="1"/>
  <c r="M37" i="1"/>
  <c r="N37" i="1"/>
  <c r="O37" i="1"/>
  <c r="I38" i="1"/>
  <c r="J38" i="1"/>
  <c r="K38" i="1"/>
  <c r="L38" i="1"/>
  <c r="M38" i="1"/>
  <c r="N38" i="1"/>
  <c r="O38" i="1"/>
  <c r="I39" i="1"/>
  <c r="J39" i="1"/>
  <c r="K39" i="1"/>
  <c r="L39" i="1"/>
  <c r="M39" i="1"/>
  <c r="N39" i="1"/>
  <c r="O39" i="1"/>
  <c r="I40" i="1"/>
  <c r="J40" i="1"/>
  <c r="K40" i="1"/>
  <c r="L40" i="1"/>
  <c r="M40" i="1"/>
  <c r="N40" i="1"/>
  <c r="O40" i="1"/>
  <c r="I41" i="1"/>
  <c r="J41" i="1"/>
  <c r="K41" i="1"/>
  <c r="L41" i="1"/>
  <c r="M41" i="1"/>
  <c r="N41" i="1"/>
  <c r="O41" i="1"/>
  <c r="I42" i="1"/>
  <c r="J42" i="1"/>
  <c r="K42" i="1"/>
  <c r="L42" i="1"/>
  <c r="M42" i="1"/>
  <c r="N42" i="1"/>
  <c r="O42" i="1"/>
  <c r="I43" i="1"/>
  <c r="J43" i="1"/>
  <c r="K43" i="1"/>
  <c r="L43" i="1"/>
  <c r="M43" i="1"/>
  <c r="N43" i="1"/>
  <c r="O43" i="1"/>
  <c r="I44" i="1"/>
  <c r="J44" i="1"/>
  <c r="K44" i="1"/>
  <c r="L44" i="1"/>
  <c r="M44" i="1"/>
  <c r="N44" i="1"/>
  <c r="O44" i="1"/>
  <c r="I45" i="1"/>
  <c r="J45" i="1"/>
  <c r="K45" i="1"/>
  <c r="L45" i="1"/>
  <c r="M45" i="1"/>
  <c r="N45" i="1"/>
  <c r="O45" i="1"/>
  <c r="I46" i="1"/>
  <c r="J46" i="1"/>
  <c r="K46" i="1"/>
  <c r="L46" i="1"/>
  <c r="M46" i="1"/>
  <c r="N46" i="1"/>
  <c r="O46" i="1"/>
  <c r="I47" i="1"/>
  <c r="J47" i="1"/>
  <c r="K47" i="1"/>
  <c r="L47" i="1"/>
  <c r="M47" i="1"/>
  <c r="N47" i="1"/>
  <c r="O47" i="1"/>
  <c r="I48" i="1"/>
  <c r="J48" i="1"/>
  <c r="K48" i="1"/>
  <c r="L48" i="1"/>
  <c r="M48" i="1"/>
  <c r="N48" i="1"/>
  <c r="O48" i="1"/>
  <c r="I49" i="1"/>
  <c r="J49" i="1"/>
  <c r="K49" i="1"/>
  <c r="L49" i="1"/>
  <c r="M49" i="1"/>
  <c r="N49" i="1"/>
  <c r="O49" i="1"/>
  <c r="I50" i="1"/>
  <c r="J50" i="1"/>
  <c r="K50" i="1"/>
  <c r="L50" i="1"/>
  <c r="M50" i="1"/>
  <c r="N50" i="1"/>
  <c r="O50" i="1"/>
  <c r="I51" i="1"/>
  <c r="J51" i="1"/>
  <c r="K51" i="1"/>
  <c r="L51" i="1"/>
  <c r="M51" i="1"/>
  <c r="N51" i="1"/>
  <c r="O51" i="1"/>
  <c r="I52" i="1"/>
  <c r="J52" i="1"/>
  <c r="K52" i="1"/>
  <c r="L52" i="1"/>
  <c r="M52" i="1"/>
  <c r="N52" i="1"/>
  <c r="O52" i="1"/>
  <c r="I53" i="1"/>
  <c r="J53" i="1"/>
  <c r="K53" i="1"/>
  <c r="L53" i="1"/>
  <c r="M53" i="1"/>
  <c r="N53" i="1"/>
  <c r="O53" i="1"/>
  <c r="I54" i="1"/>
  <c r="J54" i="1"/>
  <c r="K54" i="1"/>
  <c r="L54" i="1"/>
  <c r="M54" i="1"/>
  <c r="N54" i="1"/>
  <c r="O54" i="1"/>
  <c r="I55" i="1"/>
  <c r="J55" i="1"/>
  <c r="K55" i="1"/>
  <c r="L55" i="1"/>
  <c r="M55" i="1"/>
  <c r="N55" i="1"/>
  <c r="O55" i="1"/>
  <c r="I56" i="1"/>
  <c r="J56" i="1"/>
  <c r="K56" i="1"/>
  <c r="L56" i="1"/>
  <c r="M56" i="1"/>
  <c r="N56" i="1"/>
  <c r="O56" i="1"/>
  <c r="I57" i="1"/>
  <c r="J57" i="1"/>
  <c r="K57" i="1"/>
  <c r="L57" i="1"/>
  <c r="M57" i="1"/>
  <c r="N57" i="1"/>
  <c r="O57" i="1"/>
  <c r="I58" i="1"/>
  <c r="J58" i="1"/>
  <c r="K58" i="1"/>
  <c r="L58" i="1"/>
  <c r="M58" i="1"/>
  <c r="N58" i="1"/>
  <c r="O58" i="1"/>
  <c r="I59" i="1"/>
  <c r="J59" i="1"/>
  <c r="K59" i="1"/>
  <c r="L59" i="1"/>
  <c r="M59" i="1"/>
  <c r="N59" i="1"/>
  <c r="O59" i="1"/>
  <c r="I60" i="1"/>
  <c r="J60" i="1"/>
  <c r="K60" i="1"/>
  <c r="L60" i="1"/>
  <c r="M60" i="1"/>
  <c r="N60" i="1"/>
  <c r="O60" i="1"/>
  <c r="I61" i="1"/>
  <c r="J61" i="1"/>
  <c r="K61" i="1"/>
  <c r="L61" i="1"/>
  <c r="M61" i="1"/>
  <c r="N61" i="1"/>
  <c r="O61" i="1"/>
  <c r="I62" i="1"/>
  <c r="J62" i="1"/>
  <c r="K62" i="1"/>
  <c r="L62" i="1"/>
  <c r="M62" i="1"/>
  <c r="N62" i="1"/>
  <c r="O62" i="1"/>
  <c r="I63" i="1"/>
  <c r="J63" i="1"/>
  <c r="K63" i="1"/>
  <c r="L63" i="1"/>
  <c r="M63" i="1"/>
  <c r="N63" i="1"/>
  <c r="O63" i="1"/>
  <c r="I64" i="1"/>
  <c r="J64" i="1"/>
  <c r="K64" i="1"/>
  <c r="L64" i="1"/>
  <c r="M64" i="1"/>
  <c r="N64" i="1"/>
  <c r="O64" i="1"/>
  <c r="I65" i="1"/>
  <c r="J65" i="1"/>
  <c r="K65" i="1"/>
  <c r="L65" i="1"/>
  <c r="M65" i="1"/>
  <c r="N65" i="1"/>
  <c r="O65" i="1"/>
  <c r="I66" i="1"/>
  <c r="J66" i="1"/>
  <c r="K66" i="1"/>
  <c r="L66" i="1"/>
  <c r="M66" i="1"/>
  <c r="N66" i="1"/>
  <c r="O66" i="1"/>
  <c r="I67" i="1"/>
  <c r="J67" i="1"/>
  <c r="K67" i="1"/>
  <c r="L67" i="1"/>
  <c r="M67" i="1"/>
  <c r="N67" i="1"/>
  <c r="O67" i="1"/>
  <c r="I68" i="1"/>
  <c r="J68" i="1"/>
  <c r="K68" i="1"/>
  <c r="L68" i="1"/>
  <c r="M68" i="1"/>
  <c r="N68" i="1"/>
  <c r="O68" i="1"/>
  <c r="I69" i="1"/>
  <c r="J69" i="1"/>
  <c r="K69" i="1"/>
  <c r="L69" i="1"/>
  <c r="M69" i="1"/>
  <c r="N69" i="1"/>
  <c r="O69" i="1"/>
  <c r="I70" i="1"/>
  <c r="J70" i="1"/>
  <c r="K70" i="1"/>
  <c r="L70" i="1"/>
  <c r="M70" i="1"/>
  <c r="N70" i="1"/>
  <c r="O70" i="1"/>
  <c r="I71" i="1"/>
  <c r="J71" i="1"/>
  <c r="K71" i="1"/>
  <c r="L71" i="1"/>
  <c r="M71" i="1"/>
  <c r="N71" i="1"/>
  <c r="O71" i="1"/>
  <c r="I72" i="1"/>
  <c r="J72" i="1"/>
  <c r="K72" i="1"/>
  <c r="L72" i="1"/>
  <c r="M72" i="1"/>
  <c r="N72" i="1"/>
  <c r="O72" i="1"/>
  <c r="I73" i="1"/>
  <c r="J73" i="1"/>
  <c r="K73" i="1"/>
  <c r="L73" i="1"/>
  <c r="M73" i="1"/>
  <c r="N73" i="1"/>
  <c r="O73" i="1"/>
  <c r="I74" i="1"/>
  <c r="J74" i="1"/>
  <c r="K74" i="1"/>
  <c r="L74" i="1"/>
  <c r="M74" i="1"/>
  <c r="N74" i="1"/>
  <c r="O74" i="1"/>
  <c r="I75" i="1"/>
  <c r="J75" i="1"/>
  <c r="K75" i="1"/>
  <c r="L75" i="1"/>
  <c r="M75" i="1"/>
  <c r="N75" i="1"/>
  <c r="O75" i="1"/>
  <c r="I76" i="1"/>
  <c r="J76" i="1"/>
  <c r="K76" i="1"/>
  <c r="L76" i="1"/>
  <c r="M76" i="1"/>
  <c r="N76" i="1"/>
  <c r="O76" i="1"/>
  <c r="I77" i="1"/>
  <c r="J77" i="1"/>
  <c r="K77" i="1"/>
  <c r="L77" i="1"/>
  <c r="M77" i="1"/>
  <c r="N77" i="1"/>
  <c r="O77" i="1"/>
  <c r="I78" i="1"/>
  <c r="J78" i="1"/>
  <c r="K78" i="1"/>
  <c r="L78" i="1"/>
  <c r="M78" i="1"/>
  <c r="N78" i="1"/>
  <c r="O78" i="1"/>
  <c r="I79" i="1"/>
  <c r="J79" i="1"/>
  <c r="K79" i="1"/>
  <c r="L79" i="1"/>
  <c r="M79" i="1"/>
  <c r="N79" i="1"/>
  <c r="O79" i="1"/>
  <c r="I80" i="1"/>
  <c r="J80" i="1"/>
  <c r="K80" i="1"/>
  <c r="L80" i="1"/>
  <c r="M80" i="1"/>
  <c r="N80" i="1"/>
  <c r="O80" i="1"/>
  <c r="I81" i="1"/>
  <c r="J81" i="1"/>
  <c r="K81" i="1"/>
  <c r="L81" i="1"/>
  <c r="M81" i="1"/>
  <c r="N81" i="1"/>
  <c r="O81" i="1"/>
  <c r="I82" i="1"/>
  <c r="J82" i="1"/>
  <c r="K82" i="1"/>
  <c r="L82" i="1"/>
  <c r="M82" i="1"/>
  <c r="N82" i="1"/>
  <c r="O82" i="1"/>
  <c r="I83" i="1"/>
  <c r="J83" i="1"/>
  <c r="K83" i="1"/>
  <c r="L83" i="1"/>
  <c r="M83" i="1"/>
  <c r="N83" i="1"/>
  <c r="O83" i="1"/>
  <c r="I84" i="1"/>
  <c r="J84" i="1"/>
  <c r="K84" i="1"/>
  <c r="L84" i="1"/>
  <c r="M84" i="1"/>
  <c r="N84" i="1"/>
  <c r="O84" i="1"/>
  <c r="I85" i="1"/>
  <c r="J85" i="1"/>
  <c r="K85" i="1"/>
  <c r="L85" i="1"/>
  <c r="M85" i="1"/>
  <c r="N85" i="1"/>
  <c r="O85" i="1"/>
  <c r="I86" i="1"/>
  <c r="J86" i="1"/>
  <c r="K86" i="1"/>
  <c r="L86" i="1"/>
  <c r="M86" i="1"/>
  <c r="N86" i="1"/>
  <c r="O86" i="1"/>
  <c r="I87" i="1"/>
  <c r="J87" i="1"/>
  <c r="K87" i="1"/>
  <c r="L87" i="1"/>
  <c r="M87" i="1"/>
  <c r="N87" i="1"/>
  <c r="O87" i="1"/>
  <c r="I88" i="1"/>
  <c r="J88" i="1"/>
  <c r="K88" i="1"/>
  <c r="L88" i="1"/>
  <c r="M88" i="1"/>
  <c r="N88" i="1"/>
  <c r="O88" i="1"/>
  <c r="I89" i="1"/>
  <c r="J89" i="1"/>
  <c r="K89" i="1"/>
  <c r="L89" i="1"/>
  <c r="M89" i="1"/>
  <c r="N89" i="1"/>
  <c r="O89" i="1"/>
  <c r="I90" i="1"/>
  <c r="J90" i="1"/>
  <c r="K90" i="1"/>
  <c r="L90" i="1"/>
  <c r="M90" i="1"/>
  <c r="N90" i="1"/>
  <c r="O90" i="1"/>
  <c r="I91" i="1"/>
  <c r="J91" i="1"/>
  <c r="K91" i="1"/>
  <c r="L91" i="1"/>
  <c r="M91" i="1"/>
  <c r="N91" i="1"/>
  <c r="O91" i="1"/>
  <c r="I92" i="1"/>
  <c r="J92" i="1"/>
  <c r="K92" i="1"/>
  <c r="L92" i="1"/>
  <c r="M92" i="1"/>
  <c r="N92" i="1"/>
  <c r="O92" i="1"/>
  <c r="I93" i="1"/>
  <c r="J93" i="1"/>
  <c r="K93" i="1"/>
  <c r="L93" i="1"/>
  <c r="M93" i="1"/>
  <c r="N93" i="1"/>
  <c r="O93" i="1"/>
  <c r="I94" i="1"/>
  <c r="J94" i="1"/>
  <c r="K94" i="1"/>
  <c r="L94" i="1"/>
  <c r="M94" i="1"/>
  <c r="N94" i="1"/>
  <c r="O94" i="1"/>
  <c r="I95" i="1"/>
  <c r="J95" i="1"/>
  <c r="K95" i="1"/>
  <c r="L95" i="1"/>
  <c r="M95" i="1"/>
  <c r="N95" i="1"/>
  <c r="O95" i="1"/>
  <c r="I96" i="1"/>
  <c r="J96" i="1"/>
  <c r="K96" i="1"/>
  <c r="L96" i="1"/>
  <c r="M96" i="1"/>
  <c r="N96" i="1"/>
  <c r="O96" i="1"/>
  <c r="I97" i="1"/>
  <c r="J97" i="1"/>
  <c r="K97" i="1"/>
  <c r="L97" i="1"/>
  <c r="M97" i="1"/>
  <c r="N97" i="1"/>
  <c r="O97" i="1"/>
  <c r="I98" i="1"/>
  <c r="J98" i="1"/>
  <c r="K98" i="1"/>
  <c r="L98" i="1"/>
  <c r="M98" i="1"/>
  <c r="N98" i="1"/>
  <c r="O98" i="1"/>
  <c r="I99" i="1"/>
  <c r="J99" i="1"/>
  <c r="K99" i="1"/>
  <c r="L99" i="1"/>
  <c r="M99" i="1"/>
  <c r="N99" i="1"/>
  <c r="O99" i="1"/>
  <c r="I100" i="1"/>
  <c r="J100" i="1"/>
  <c r="K100" i="1"/>
  <c r="L100" i="1"/>
  <c r="M100" i="1"/>
  <c r="N100" i="1"/>
  <c r="O100" i="1"/>
  <c r="I101" i="1"/>
  <c r="J101" i="1"/>
  <c r="K101" i="1"/>
  <c r="L101" i="1"/>
  <c r="M101" i="1"/>
  <c r="N101" i="1"/>
  <c r="O101" i="1"/>
  <c r="I102" i="1"/>
  <c r="J102" i="1"/>
  <c r="K102" i="1"/>
  <c r="L102" i="1"/>
  <c r="M102" i="1"/>
  <c r="N102" i="1"/>
  <c r="O102" i="1"/>
  <c r="I103" i="1"/>
  <c r="J103" i="1"/>
  <c r="K103" i="1"/>
  <c r="L103" i="1"/>
  <c r="M103" i="1"/>
  <c r="N103" i="1"/>
  <c r="O103" i="1"/>
  <c r="I104" i="1"/>
  <c r="J104" i="1"/>
  <c r="K104" i="1"/>
  <c r="L104" i="1"/>
  <c r="M104" i="1"/>
  <c r="N104" i="1"/>
  <c r="O104" i="1"/>
  <c r="I105" i="1"/>
  <c r="J105" i="1"/>
  <c r="K105" i="1"/>
  <c r="L105" i="1"/>
  <c r="M105" i="1"/>
  <c r="N105" i="1"/>
  <c r="O105" i="1"/>
  <c r="I106" i="1"/>
  <c r="J106" i="1"/>
  <c r="K106" i="1"/>
  <c r="L106" i="1"/>
  <c r="M106" i="1"/>
  <c r="N106" i="1"/>
  <c r="O106" i="1"/>
  <c r="I107" i="1"/>
  <c r="J107" i="1"/>
  <c r="K107" i="1"/>
  <c r="L107" i="1"/>
  <c r="M107" i="1"/>
  <c r="N107" i="1"/>
  <c r="O107" i="1"/>
  <c r="I108" i="1"/>
  <c r="J108" i="1"/>
  <c r="K108" i="1"/>
  <c r="L108" i="1"/>
  <c r="M108" i="1"/>
  <c r="N108" i="1"/>
  <c r="O108" i="1"/>
  <c r="I109" i="1"/>
  <c r="J109" i="1"/>
  <c r="K109" i="1"/>
  <c r="L109" i="1"/>
  <c r="M109" i="1"/>
  <c r="N109" i="1"/>
  <c r="O109" i="1"/>
  <c r="I10" i="1"/>
  <c r="J10" i="1"/>
  <c r="L10" i="1"/>
  <c r="M10" i="1"/>
  <c r="N10" i="1"/>
  <c r="O10" i="1"/>
  <c r="K10"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 i="1"/>
  <c r="B3" i="6"/>
  <c r="B2" i="6"/>
  <c r="B3" i="4"/>
  <c r="B2" i="4"/>
  <c r="B3" i="1"/>
  <c r="B2" i="1"/>
  <c r="B5" i="1"/>
  <c r="H74" i="5"/>
  <c r="I74" i="5"/>
  <c r="J74" i="5"/>
  <c r="K74" i="5"/>
  <c r="H75" i="5"/>
  <c r="I75" i="5"/>
  <c r="J75" i="5"/>
  <c r="K75" i="5"/>
  <c r="H76" i="5"/>
  <c r="I76" i="5"/>
  <c r="J76" i="5"/>
  <c r="K76" i="5"/>
  <c r="H77" i="5"/>
  <c r="I77" i="5"/>
  <c r="J77" i="5"/>
  <c r="K77" i="5"/>
  <c r="H78" i="5"/>
  <c r="I78" i="5"/>
  <c r="J78" i="5"/>
  <c r="K78" i="5"/>
  <c r="H79" i="5"/>
  <c r="I79" i="5"/>
  <c r="J79" i="5"/>
  <c r="K79" i="5"/>
  <c r="H80" i="5"/>
  <c r="I80" i="5"/>
  <c r="J80" i="5"/>
  <c r="K80" i="5"/>
  <c r="H81" i="5"/>
  <c r="I81" i="5"/>
  <c r="J81" i="5"/>
  <c r="K81" i="5"/>
  <c r="H83" i="5"/>
  <c r="I83" i="5"/>
  <c r="J83" i="5"/>
  <c r="K83" i="5"/>
  <c r="H84" i="5"/>
  <c r="I84" i="5"/>
  <c r="J84" i="5"/>
  <c r="K84" i="5"/>
  <c r="H85" i="5"/>
  <c r="I85" i="5"/>
  <c r="J85" i="5"/>
  <c r="K85" i="5"/>
  <c r="H86" i="5"/>
  <c r="I86" i="5"/>
  <c r="J86" i="5"/>
  <c r="K86" i="5"/>
  <c r="G84" i="5"/>
  <c r="G85" i="5"/>
  <c r="G86" i="5"/>
  <c r="G83" i="5"/>
  <c r="G80" i="5"/>
  <c r="G81" i="5"/>
  <c r="G79" i="5"/>
  <c r="G75" i="5"/>
  <c r="G76" i="5"/>
  <c r="G77" i="5"/>
  <c r="G78" i="5"/>
  <c r="G74" i="5"/>
  <c r="H8" i="5"/>
  <c r="I8" i="5"/>
  <c r="J8" i="5"/>
  <c r="K8" i="5"/>
  <c r="H9" i="5"/>
  <c r="I9" i="5"/>
  <c r="J9" i="5"/>
  <c r="K9" i="5"/>
  <c r="H10" i="5"/>
  <c r="I10" i="5"/>
  <c r="J10" i="5"/>
  <c r="K10" i="5"/>
  <c r="H11" i="5"/>
  <c r="I11" i="5"/>
  <c r="J11" i="5"/>
  <c r="K11" i="5"/>
  <c r="H12" i="5"/>
  <c r="I12" i="5"/>
  <c r="J12" i="5"/>
  <c r="K12" i="5"/>
  <c r="H13" i="5"/>
  <c r="I13" i="5"/>
  <c r="J13" i="5"/>
  <c r="K13" i="5"/>
  <c r="H14" i="5"/>
  <c r="I14" i="5"/>
  <c r="J14" i="5"/>
  <c r="K14" i="5"/>
  <c r="H15" i="5"/>
  <c r="I15" i="5"/>
  <c r="J15" i="5"/>
  <c r="K15" i="5"/>
  <c r="H16" i="5"/>
  <c r="I16" i="5"/>
  <c r="J16" i="5"/>
  <c r="K16" i="5"/>
  <c r="H17" i="5"/>
  <c r="I17" i="5"/>
  <c r="J17" i="5"/>
  <c r="K17" i="5"/>
  <c r="H18" i="5"/>
  <c r="I18" i="5"/>
  <c r="J18" i="5"/>
  <c r="K18" i="5"/>
  <c r="H19" i="5"/>
  <c r="I19" i="5"/>
  <c r="J19" i="5"/>
  <c r="K19" i="5"/>
  <c r="H20" i="5"/>
  <c r="I20" i="5"/>
  <c r="J20" i="5"/>
  <c r="K20" i="5"/>
  <c r="G17" i="5"/>
  <c r="G18" i="5"/>
  <c r="G19" i="5"/>
  <c r="G20" i="5"/>
  <c r="G16" i="5"/>
  <c r="G15" i="5"/>
  <c r="G14" i="5"/>
  <c r="G13" i="5"/>
  <c r="G9" i="5"/>
  <c r="G10" i="5"/>
  <c r="G11" i="5"/>
  <c r="G12" i="5"/>
  <c r="G8" i="5"/>
  <c r="L23" i="4"/>
  <c r="L24" i="4"/>
  <c r="L25" i="4"/>
  <c r="L26" i="4"/>
  <c r="L27" i="4"/>
  <c r="L28" i="4"/>
  <c r="L29" i="4"/>
  <c r="L30" i="4"/>
  <c r="L31" i="4"/>
  <c r="D23" i="4"/>
  <c r="D24" i="4"/>
  <c r="D25" i="4"/>
  <c r="D26" i="4"/>
  <c r="D27" i="4"/>
  <c r="D28" i="4"/>
  <c r="D29" i="4"/>
  <c r="D30" i="4"/>
  <c r="D31" i="4"/>
  <c r="B6" i="1"/>
  <c r="J23" i="4"/>
  <c r="J24" i="4"/>
  <c r="J25" i="4"/>
  <c r="J26" i="4"/>
  <c r="J27" i="4"/>
  <c r="J28" i="4"/>
  <c r="J29" i="4"/>
  <c r="J30" i="4"/>
  <c r="J31" i="4"/>
  <c r="H23" i="4"/>
  <c r="H24" i="4"/>
  <c r="H25" i="4"/>
  <c r="H26" i="4"/>
  <c r="H27" i="4"/>
  <c r="H28" i="4"/>
  <c r="H29" i="4"/>
  <c r="H30" i="4"/>
  <c r="H31" i="4"/>
  <c r="F23" i="4"/>
  <c r="F24" i="4"/>
  <c r="F25" i="4"/>
  <c r="F26" i="4"/>
  <c r="F27" i="4"/>
  <c r="F28" i="4"/>
  <c r="F29" i="4"/>
  <c r="F30" i="4"/>
  <c r="F31" i="4"/>
  <c r="B23" i="4"/>
  <c r="B24" i="4"/>
  <c r="B25" i="4"/>
  <c r="B26" i="4"/>
  <c r="B27" i="4"/>
  <c r="B28" i="4"/>
  <c r="B29" i="4"/>
  <c r="B30" i="4"/>
  <c r="B31" i="4"/>
  <c r="F2" i="5"/>
  <c r="D3" i="5"/>
  <c r="F3" i="5"/>
  <c r="D4" i="5"/>
  <c r="F4" i="5"/>
  <c r="D5" i="5"/>
  <c r="F5" i="5"/>
  <c r="D6" i="5"/>
  <c r="F6" i="5"/>
  <c r="D7" i="5"/>
  <c r="F7" i="5"/>
  <c r="D8" i="5"/>
  <c r="F8" i="5"/>
  <c r="D9" i="5"/>
  <c r="F9" i="5"/>
  <c r="D10" i="5"/>
  <c r="F10" i="5"/>
  <c r="D11" i="5"/>
  <c r="F11" i="5"/>
  <c r="D12" i="5"/>
  <c r="F12" i="5"/>
  <c r="D13" i="5"/>
  <c r="F13" i="5"/>
  <c r="D14" i="5"/>
  <c r="F14" i="5"/>
  <c r="D15" i="5"/>
  <c r="F15" i="5"/>
  <c r="D16" i="5"/>
  <c r="F16" i="5"/>
  <c r="D17" i="5"/>
  <c r="F17" i="5"/>
  <c r="D18" i="5"/>
  <c r="F18" i="5"/>
  <c r="D19" i="5"/>
  <c r="F19" i="5"/>
  <c r="D20" i="5"/>
  <c r="F20" i="5"/>
  <c r="D21" i="5"/>
  <c r="F21" i="5"/>
  <c r="D22" i="5"/>
  <c r="F22" i="5"/>
  <c r="D23" i="5"/>
  <c r="F23" i="5"/>
  <c r="D24" i="5"/>
  <c r="F24" i="5"/>
  <c r="D25" i="5"/>
  <c r="F25" i="5"/>
  <c r="D26" i="5"/>
  <c r="F26" i="5"/>
  <c r="D27" i="5"/>
  <c r="F27" i="5"/>
  <c r="D28" i="5"/>
  <c r="F28" i="5"/>
  <c r="D29" i="5"/>
  <c r="F29" i="5"/>
  <c r="D30" i="5"/>
  <c r="F30" i="5"/>
  <c r="D31" i="5"/>
  <c r="F31" i="5"/>
  <c r="D32" i="5"/>
  <c r="F32" i="5"/>
  <c r="D33" i="5"/>
  <c r="F33" i="5"/>
  <c r="D34" i="5"/>
  <c r="F34" i="5"/>
  <c r="D35" i="5"/>
  <c r="F35" i="5"/>
  <c r="D36" i="5"/>
  <c r="F36" i="5"/>
  <c r="D37" i="5"/>
  <c r="F37" i="5"/>
  <c r="D38" i="5"/>
  <c r="F38" i="5"/>
  <c r="D39" i="5"/>
  <c r="F39" i="5"/>
  <c r="D40" i="5"/>
  <c r="F40" i="5"/>
  <c r="D41" i="5"/>
  <c r="F41" i="5"/>
  <c r="D42" i="5"/>
  <c r="F42" i="5"/>
  <c r="D43" i="5"/>
  <c r="F43" i="5"/>
  <c r="D44" i="5"/>
  <c r="F44" i="5"/>
  <c r="D45" i="5"/>
  <c r="F45" i="5"/>
  <c r="D46" i="5"/>
  <c r="F46" i="5"/>
  <c r="D47" i="5"/>
  <c r="F47" i="5"/>
  <c r="D48" i="5"/>
  <c r="F48" i="5"/>
  <c r="D49" i="5"/>
  <c r="F49" i="5"/>
  <c r="D50" i="5"/>
  <c r="F50" i="5"/>
  <c r="D51" i="5"/>
  <c r="F51" i="5"/>
  <c r="D52" i="5"/>
  <c r="F52" i="5"/>
  <c r="D53" i="5"/>
  <c r="F53" i="5"/>
  <c r="D54" i="5"/>
  <c r="F54" i="5"/>
  <c r="D55" i="5"/>
  <c r="F55" i="5"/>
  <c r="D56" i="5"/>
  <c r="F56" i="5"/>
  <c r="D57" i="5"/>
  <c r="F57" i="5"/>
  <c r="D58" i="5"/>
  <c r="F58" i="5"/>
  <c r="D59" i="5"/>
  <c r="F59" i="5"/>
  <c r="D60" i="5"/>
  <c r="F60" i="5"/>
  <c r="D61" i="5"/>
  <c r="F61" i="5"/>
  <c r="D62" i="5"/>
  <c r="F62" i="5"/>
  <c r="D63" i="5"/>
  <c r="F63" i="5"/>
  <c r="D64" i="5"/>
  <c r="F64" i="5"/>
  <c r="D65" i="5"/>
  <c r="F65" i="5"/>
  <c r="D66" i="5"/>
  <c r="F66" i="5"/>
  <c r="D67" i="5"/>
  <c r="F67" i="5"/>
  <c r="F68" i="5"/>
  <c r="D69" i="5"/>
  <c r="F69" i="5"/>
  <c r="D70" i="5"/>
  <c r="F70" i="5"/>
  <c r="D71" i="5"/>
  <c r="F71" i="5"/>
  <c r="D72" i="5"/>
  <c r="F72" i="5"/>
  <c r="D73" i="5"/>
  <c r="F73" i="5"/>
  <c r="D74" i="5"/>
  <c r="F74" i="5"/>
  <c r="D75" i="5"/>
  <c r="F75" i="5"/>
  <c r="D76" i="5"/>
  <c r="F76" i="5"/>
  <c r="D77" i="5"/>
  <c r="F77" i="5"/>
  <c r="D78" i="5"/>
  <c r="F78" i="5"/>
  <c r="D79" i="5"/>
  <c r="F79" i="5"/>
  <c r="D80" i="5"/>
  <c r="F80" i="5"/>
  <c r="D81" i="5"/>
  <c r="F81" i="5"/>
  <c r="D82" i="5"/>
  <c r="F82" i="5"/>
  <c r="D83" i="5"/>
  <c r="F83" i="5"/>
  <c r="D84" i="5"/>
  <c r="F84" i="5"/>
  <c r="D85" i="5"/>
  <c r="F85" i="5"/>
  <c r="D86" i="5"/>
  <c r="F86" i="5"/>
  <c r="D87" i="5"/>
  <c r="F87" i="5"/>
  <c r="D88" i="5"/>
  <c r="F88" i="5"/>
  <c r="D89" i="5"/>
  <c r="F89" i="5"/>
  <c r="D90" i="5"/>
  <c r="F90" i="5"/>
  <c r="D91" i="5"/>
  <c r="F91" i="5"/>
  <c r="D92" i="5"/>
  <c r="F92" i="5"/>
  <c r="D93" i="5"/>
  <c r="F93" i="5"/>
  <c r="D94" i="5"/>
  <c r="F94" i="5"/>
  <c r="D95" i="5"/>
  <c r="F95" i="5"/>
  <c r="D96" i="5"/>
  <c r="F96" i="5"/>
  <c r="D97" i="5"/>
  <c r="F97" i="5"/>
  <c r="D98" i="5"/>
  <c r="F98" i="5"/>
  <c r="D99" i="5"/>
  <c r="F99" i="5"/>
  <c r="D100" i="5"/>
  <c r="F100" i="5"/>
  <c r="D101" i="5"/>
  <c r="F101" i="5"/>
  <c r="D102" i="5"/>
  <c r="F102" i="5"/>
  <c r="D103" i="5"/>
  <c r="F103" i="5"/>
  <c r="D104" i="5"/>
  <c r="F104" i="5"/>
  <c r="D105" i="5"/>
  <c r="F105" i="5"/>
  <c r="D106" i="5"/>
  <c r="F106" i="5"/>
  <c r="D107" i="5"/>
  <c r="F107" i="5"/>
  <c r="D108" i="5"/>
  <c r="F108" i="5"/>
  <c r="D109" i="5"/>
  <c r="F109" i="5"/>
  <c r="D110" i="5"/>
  <c r="F110" i="5"/>
  <c r="D111" i="5"/>
  <c r="F111" i="5"/>
  <c r="D112" i="5"/>
  <c r="F112" i="5"/>
  <c r="D113" i="5"/>
  <c r="F113" i="5"/>
  <c r="D114" i="5"/>
  <c r="F114" i="5"/>
  <c r="D115" i="5"/>
  <c r="F115" i="5"/>
  <c r="D116" i="5"/>
  <c r="F116" i="5"/>
  <c r="D117" i="5"/>
  <c r="F117" i="5"/>
  <c r="D118" i="5"/>
  <c r="F118" i="5"/>
  <c r="D119" i="5"/>
  <c r="F119" i="5"/>
  <c r="D120" i="5"/>
  <c r="F120" i="5"/>
  <c r="D121" i="5"/>
  <c r="F121" i="5"/>
  <c r="D122" i="5"/>
  <c r="F122" i="5"/>
  <c r="D123" i="5"/>
  <c r="F123" i="5"/>
  <c r="D124" i="5"/>
  <c r="F124" i="5"/>
  <c r="D125" i="5"/>
  <c r="F125" i="5"/>
  <c r="D126" i="5"/>
  <c r="F126" i="5"/>
  <c r="D127" i="5"/>
  <c r="F127" i="5"/>
  <c r="D128" i="5"/>
  <c r="F128" i="5"/>
  <c r="D129" i="5"/>
  <c r="F129" i="5"/>
  <c r="D130" i="5"/>
  <c r="F130" i="5"/>
  <c r="D131" i="5"/>
  <c r="F131" i="5"/>
  <c r="D132" i="5"/>
  <c r="F132" i="5"/>
  <c r="D133" i="5"/>
  <c r="F133" i="5"/>
  <c r="D29" i="3"/>
  <c r="F29" i="3"/>
  <c r="F30" i="3"/>
</calcChain>
</file>

<file path=xl/sharedStrings.xml><?xml version="1.0" encoding="utf-8"?>
<sst xmlns="http://schemas.openxmlformats.org/spreadsheetml/2006/main" count="297" uniqueCount="109">
  <si>
    <t>Name</t>
  </si>
  <si>
    <t>DoB</t>
  </si>
  <si>
    <t>Date</t>
  </si>
  <si>
    <t>Contact</t>
  </si>
  <si>
    <t>Address</t>
  </si>
  <si>
    <t>Post Code</t>
  </si>
  <si>
    <t>Telephone No</t>
  </si>
  <si>
    <t>E-mail</t>
  </si>
  <si>
    <t>Preferred Job</t>
  </si>
  <si>
    <t>Team</t>
  </si>
  <si>
    <t>Gender</t>
  </si>
  <si>
    <t>Category</t>
  </si>
  <si>
    <t>M</t>
  </si>
  <si>
    <t>F</t>
  </si>
  <si>
    <t>Date for age calculation</t>
  </si>
  <si>
    <t>Age</t>
  </si>
  <si>
    <t>Age &amp; Gender</t>
  </si>
  <si>
    <t>Teams</t>
  </si>
  <si>
    <t>Straddle Jump</t>
  </si>
  <si>
    <t>Pike Jump</t>
  </si>
  <si>
    <t>Tuck Jump</t>
  </si>
  <si>
    <t>Full Twist Jump</t>
  </si>
  <si>
    <t>Seat Landing</t>
  </si>
  <si>
    <t>Back Landing</t>
  </si>
  <si>
    <t>Novice</t>
  </si>
  <si>
    <t>Elite</t>
  </si>
  <si>
    <t>Intermediate</t>
  </si>
  <si>
    <t>½ Twist Jump</t>
  </si>
  <si>
    <t>Back SS (Tucked)</t>
  </si>
  <si>
    <t>½ Twist to Seat Landing</t>
  </si>
  <si>
    <t>½ Twist to Feet</t>
  </si>
  <si>
    <t>Tuck jump</t>
  </si>
  <si>
    <t>Routines</t>
  </si>
  <si>
    <t>Intermediate (A)</t>
  </si>
  <si>
    <t>Intermediate (B)</t>
  </si>
  <si>
    <t>Each competitor will compete two, ten contact routines. The first routine is a compulsory routine and the second routine is an optional routine. Competitors in the intermediate category must select either routine (A) or routine (B) as their first routine. All intermediate competitors compete in the same category regardless of which first routine they select.</t>
  </si>
  <si>
    <t>Front SS (Tucked)</t>
  </si>
  <si>
    <t>Back SS (Straight)</t>
  </si>
  <si>
    <t>Back SS (Tucked) to Seat</t>
  </si>
  <si>
    <t>Front SS (Piked)</t>
  </si>
  <si>
    <t>Second routine difficulty limit: 8.0</t>
  </si>
  <si>
    <t>Rules</t>
  </si>
  <si>
    <t>Warm up</t>
  </si>
  <si>
    <t>Competitors will receive a timed warm up slot which will be published in the program prior to the competition. After this the competitors in each group will take it in turn to compete their first routine then take it in turn to compete their second routine.</t>
  </si>
  <si>
    <t>Equipment</t>
  </si>
  <si>
    <t>Attire</t>
  </si>
  <si>
    <t>School name</t>
  </si>
  <si>
    <t>Please complete and send this form to:</t>
  </si>
  <si>
    <t>The closing date for this competition is:</t>
  </si>
  <si>
    <t>Please note that the organiser, Velocity or the venue cannot be held responsible for loss of property or accidental injury to anyone participating in this event, howsoever caused.  Accident insurance must be provided through the school’s insurance.</t>
  </si>
  <si>
    <t>It is the responsibility of the school to ensure that competitors are sufficiently competent at the routine they will be competing and they have sufficient experience performing on equivalent performance trampolines to those provided at the competition. In addition it is the responsibility of the school to ensure that sufficient, suitably qualified, members of staff from the school accompany competitors and officials to the competition to ensure their safety.</t>
  </si>
  <si>
    <t>Note that the current British Gymnastics teachers' award does not cover the back somersault to seat required in the first routine of the elite competition.</t>
  </si>
  <si>
    <t>When submitting entries to this event the onus is on the school and its coaches/teachers to ensure that the coaches/teachers attending to the participants are qualified to the level of the participants’ performance. I can confirm that the above criteria will be adhered to.</t>
  </si>
  <si>
    <t>Job title</t>
  </si>
  <si>
    <t>Name of coach/teacher in attendance</t>
  </si>
  <si>
    <t>Competition information</t>
  </si>
  <si>
    <t>Categories</t>
  </si>
  <si>
    <t>Second Routine</t>
  </si>
  <si>
    <t>Eligibility</t>
  </si>
  <si>
    <t>Open to any participant capable of safely competing the requirements below.</t>
  </si>
  <si>
    <t>Half Twist jump</t>
  </si>
  <si>
    <t>Disabilities Novice</t>
  </si>
  <si>
    <t>Disabilities Elite</t>
  </si>
  <si>
    <t>Half Twist Jump</t>
  </si>
  <si>
    <t>Second routine difficulty limit: 4.5
No skill of more than 0.6 difficulty may be performed.</t>
  </si>
  <si>
    <r>
      <t>Second routine difficulty limit: 1.5
No skill may exceed 360</t>
    </r>
    <r>
      <rPr>
        <vertAlign val="superscript"/>
        <sz val="12"/>
        <color theme="1"/>
        <rFont val="Calibri"/>
        <scheme val="minor"/>
      </rPr>
      <t>O</t>
    </r>
    <r>
      <rPr>
        <sz val="12"/>
        <color theme="1"/>
        <rFont val="Calibri"/>
        <family val="2"/>
        <scheme val="minor"/>
      </rPr>
      <t xml:space="preserve"> of somersault rotation.
No more than three skills with more than 270</t>
    </r>
    <r>
      <rPr>
        <vertAlign val="superscript"/>
        <sz val="12"/>
        <color theme="1"/>
        <rFont val="Calibri"/>
        <scheme val="minor"/>
      </rPr>
      <t>O</t>
    </r>
    <r>
      <rPr>
        <sz val="12"/>
        <color theme="1"/>
        <rFont val="Calibri"/>
        <family val="2"/>
        <scheme val="minor"/>
      </rPr>
      <t xml:space="preserve"> of somersault rotation may be performed.</t>
    </r>
  </si>
  <si>
    <r>
      <t xml:space="preserve">The Championships is run across three separate events listed below:
</t>
    </r>
    <r>
      <rPr>
        <b/>
        <sz val="12"/>
        <color theme="1"/>
        <rFont val="Calibri"/>
        <family val="2"/>
        <scheme val="minor"/>
      </rPr>
      <t>Regional Round</t>
    </r>
    <r>
      <rPr>
        <sz val="12"/>
        <color theme="1"/>
        <rFont val="Calibri"/>
        <family val="2"/>
        <scheme val="minor"/>
      </rPr>
      <t xml:space="preserve"> (North of England) - Saturday 3rd December 2016 
Durham University Stockton Campus
University Blvd.
Thornaby
TS17 6BH
</t>
    </r>
    <r>
      <rPr>
        <b/>
        <sz val="12"/>
        <color theme="1"/>
        <rFont val="Calibri"/>
        <family val="2"/>
        <scheme val="minor"/>
      </rPr>
      <t xml:space="preserve">Zonal Round </t>
    </r>
    <r>
      <rPr>
        <sz val="12"/>
        <color theme="1"/>
        <rFont val="Calibri"/>
        <family val="2"/>
        <scheme val="minor"/>
      </rPr>
      <t xml:space="preserve">(Northern)
North West region
</t>
    </r>
    <r>
      <rPr>
        <b/>
        <sz val="12"/>
        <color theme="1"/>
        <rFont val="Calibri"/>
        <family val="2"/>
        <scheme val="minor"/>
      </rPr>
      <t>National Final</t>
    </r>
    <r>
      <rPr>
        <sz val="12"/>
        <color theme="1"/>
        <rFont val="Calibri"/>
        <family val="2"/>
        <scheme val="minor"/>
      </rPr>
      <t xml:space="preserve">
Northumbria University Sports Centre
Radnor Street
Newcastle
NE1 8QD</t>
    </r>
  </si>
  <si>
    <t>First Routine</t>
  </si>
  <si>
    <t>Unless otherwise stated the competition will be run in accordance with the rules of the British Schools Gymnastics Association available, in full, at http://www.bsga.org/competition-rules-trampoline/</t>
  </si>
  <si>
    <t>Progression</t>
  </si>
  <si>
    <t>The top three individuals and top two teams will qualify through to the next round of competition. Where an individual qualified as part of a team but not an individual they will not be placed in the individual competition in subsequent rounds.</t>
  </si>
  <si>
    <t>6x4mm web trampolines will be provided to all panels. In addition there will be the option of competing on a 6mm web. It is the responsibility of the teachers/coaches accompanying students to competitions to ensure that competitors have sufficient experience on the appropriate standard of trampoline.</t>
  </si>
  <si>
    <t>Organiser</t>
  </si>
  <si>
    <t>Joanne Rear - nettccompetitions@rearfamily.co.uk - 69 Cottingham Grove, Thornley, Co. Durham, DH6 3EJ.</t>
  </si>
  <si>
    <t>Age on 01/09/2016</t>
  </si>
  <si>
    <t>Saturday 3rd December 2016</t>
  </si>
  <si>
    <t>BSGA North of England Schools</t>
  </si>
  <si>
    <t>Friday 11th November 2016</t>
  </si>
  <si>
    <t>Please name any trampoline judges, young leaders, support staff or teachers who have trampolining knowledge and would be willing to officiate at the event</t>
  </si>
  <si>
    <t>Before deciding to enter the competition please read the rules of the competition.</t>
  </si>
  <si>
    <t>1. Rules</t>
  </si>
  <si>
    <t>2. BSGA membership</t>
  </si>
  <si>
    <t>3. Entry form</t>
  </si>
  <si>
    <t>4. Pay the entry fee</t>
  </si>
  <si>
    <t>Please note that entries received after the closing date may be accepted at the discretion of the competition organiser and, if accepted, are subject to double the entry fee. In the unfortunate situation that there are insufficient volunteer judges to run the event entries which provide additional judges to the event will be given priority. All other entries will be dealt with on a first come first served basis.</t>
  </si>
  <si>
    <t>School BSGA registration number</t>
  </si>
  <si>
    <t>Payment</t>
  </si>
  <si>
    <t>Individual entries</t>
  </si>
  <si>
    <t>Total</t>
  </si>
  <si>
    <t>Photography</t>
  </si>
  <si>
    <t>Photography at the event is permitted for personal use only. Unless specifically permitted by the event organiser, no images taken may be used for commercial gain or published in any format including online and social media. Schools may publish images taken at the event, in any format, provided they have the express, written, permission of every identifyable individual in the image (including those in the background). BSGA, NETTC and any other organisation authorised by the competition organiser may publish the images for the purpose of marketing, journalism and promotion.</t>
  </si>
  <si>
    <t>Row</t>
  </si>
  <si>
    <r>
      <t>All levels of competition (see below) will be competed in Under 11, Under 14 and Under 19 age groups. The age group will be determined by the participant's age on 1</t>
    </r>
    <r>
      <rPr>
        <vertAlign val="superscript"/>
        <sz val="12"/>
        <color theme="1"/>
        <rFont val="Calibri"/>
        <scheme val="minor"/>
      </rPr>
      <t>st</t>
    </r>
    <r>
      <rPr>
        <sz val="12"/>
        <color theme="1"/>
        <rFont val="Calibri"/>
        <family val="2"/>
        <scheme val="minor"/>
      </rPr>
      <t xml:space="preserve"> September of the accademic year in which the competitions take place.
Male and female competitors will compete in separate categories.
Participants may only compete in one category.</t>
    </r>
  </si>
  <si>
    <t>Open to any participant who has, at the date of the regional round, never competed at or above Grade F or NDP 2 in British Gymnastics competitions. Any competitor who has previously qualified, as an individual, to the national schools finals may not compete in this category.</t>
  </si>
  <si>
    <t>Open to any participant who has, at the date of the regional round, never competed at or above Grade E or NDP 5 in British Gymnastics competitions.</t>
  </si>
  <si>
    <t>Teams consist of a minimum 3 performers and a maximum of 4 performers.  Team members must be in the same age group, of the same gender, the same category and must wear matching competition attire.</t>
  </si>
  <si>
    <r>
      <t xml:space="preserve">Dress must either conform to the requirements for British Gymnastics Individual Competitions (as set out in the British Gymnastics Code of Points in force at the time of the competition) or as below. Please note that boys in Elite groups must wear leotard and trampoline trousers/shorts. Girls in Elite groups must wear leotards and are </t>
    </r>
    <r>
      <rPr>
        <u/>
        <sz val="11"/>
        <color theme="1"/>
        <rFont val="Arial"/>
      </rPr>
      <t>not</t>
    </r>
    <r>
      <rPr>
        <sz val="11"/>
        <color theme="1"/>
        <rFont val="Arial"/>
      </rPr>
      <t xml:space="preserve"> permitted to wear shorts. Competitors in Beginner, Novice or intermediate categories may wear their school’s official uniform PE kit for indoor activities, with the exception that white socks must be worn, providing it is safely suitable for trampolining. If entered as part of a team the attire of all members of that team must match.</t>
    </r>
  </si>
  <si>
    <t>Seat Drop</t>
  </si>
  <si>
    <t>½ Twist To Seat Landing</t>
  </si>
  <si>
    <t>Barani (Tucked)</t>
  </si>
  <si>
    <t>The team manager is responsible for the behaviour of his/her team members.</t>
  </si>
  <si>
    <t>http://www.nettc.org.uk/shop/</t>
  </si>
  <si>
    <t>The entry fee is shown on the 'School' tab. This must be paid, prior to the closing date, by posting a cheque, payable to NETTC, to NETTC Competitions, 69 Cottingham Grove, Thornley, Co. Durham, DH63EJ or online using the link below.</t>
  </si>
  <si>
    <t>British Schools Gymnastics Association annual membership is required in order to compete in this competition. It will also cover you/your school for subsequent rounds of competition. Register online now using the link below.</t>
  </si>
  <si>
    <t>www.bsga.org/affiliations/</t>
  </si>
  <si>
    <t>Complete the 'School' and the 'Competitors' tabs of this entry form and save it with a filename that inlcudes your school name. Email the form to competitions@nettc.org.uk with the subject 'Regional Schools'. The email MUST be sent from a school email address which will be considered as confirmation that the head teacher or head of PE has accepted the following statement 'I give permission for the competitors listed on this form to represent the school at this and subsequent rounds of competition. I confirm that insurance cover is provided by the school's policy and that a suitably qualified coach/teacher will be provided by the school at this and all subsequent rounds of competition.' In order to revoke this consent you must inform the competition organiser of the relevant round, in writing, no less than 7 days prior to the date of competition.</t>
  </si>
  <si>
    <t>competitions@nettc.org.uk</t>
  </si>
  <si>
    <t>Durham University Queen's Campus, University Blvd., Thornaby, TS17 6BH</t>
  </si>
  <si>
    <t>Trampoline Competition (2016/2017 Regional Round)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</si>
</sst>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27" x14ac:knownFonts="1">
    <font>
      <sz val="12"/>
      <color theme="1"/>
      <name val="Calibri"/>
      <family val="2"/>
      <scheme val="minor"/>
    </font>
    <font>
      <b/>
      <sz val="12"/>
      <color theme="1"/>
      <name val="Calibri"/>
      <family val="2"/>
      <scheme val="minor"/>
    </font>
    <font>
      <sz val="11"/>
      <color indexed="8"/>
      <name val="Calibri"/>
    </font>
    <font>
      <u/>
      <sz val="12"/>
      <color theme="10"/>
      <name val="Calibri"/>
      <family val="2"/>
      <scheme val="minor"/>
    </font>
    <font>
      <u/>
      <sz val="12"/>
      <color theme="11"/>
      <name val="Calibri"/>
      <family val="2"/>
      <scheme val="minor"/>
    </font>
    <font>
      <sz val="12"/>
      <color rgb="FF000000"/>
      <name val="Calibri"/>
      <family val="2"/>
      <scheme val="minor"/>
    </font>
    <font>
      <b/>
      <sz val="10"/>
      <color theme="1"/>
      <name val="Times New Roman"/>
    </font>
    <font>
      <b/>
      <sz val="18"/>
      <color theme="1"/>
      <name val="Times New Roman"/>
    </font>
    <font>
      <b/>
      <sz val="14"/>
      <color theme="1"/>
      <name val="Times New Roman"/>
    </font>
    <font>
      <b/>
      <sz val="9"/>
      <color theme="1"/>
      <name val="Times New Roman"/>
    </font>
    <font>
      <b/>
      <sz val="5"/>
      <color theme="1"/>
      <name val="Times New Roman"/>
    </font>
    <font>
      <b/>
      <sz val="8"/>
      <color theme="1"/>
      <name val="Times New Roman"/>
    </font>
    <font>
      <b/>
      <sz val="11"/>
      <color theme="1"/>
      <name val="Times New Roman"/>
    </font>
    <font>
      <sz val="12"/>
      <color theme="1"/>
      <name val="Times New Roman"/>
    </font>
    <font>
      <sz val="5"/>
      <color theme="1"/>
      <name val="Times New Roman"/>
    </font>
    <font>
      <sz val="11"/>
      <color theme="1"/>
      <name val="Times New Roman"/>
    </font>
    <font>
      <sz val="10"/>
      <color theme="1"/>
      <name val="Arial"/>
    </font>
    <font>
      <sz val="11"/>
      <color theme="1"/>
      <name val="Calibri"/>
      <scheme val="minor"/>
    </font>
    <font>
      <sz val="11"/>
      <color theme="1"/>
      <name val="Arial"/>
    </font>
    <font>
      <b/>
      <sz val="11"/>
      <color theme="1"/>
      <name val="Arial"/>
    </font>
    <font>
      <b/>
      <sz val="20"/>
      <color theme="1"/>
      <name val="Calibri"/>
      <scheme val="minor"/>
    </font>
    <font>
      <b/>
      <sz val="18"/>
      <color rgb="FF000000"/>
      <name val="Times New Roman"/>
    </font>
    <font>
      <b/>
      <sz val="14"/>
      <color rgb="FF000000"/>
      <name val="Times New Roman"/>
    </font>
    <font>
      <u/>
      <sz val="11"/>
      <color theme="1"/>
      <name val="Arial"/>
    </font>
    <font>
      <vertAlign val="superscript"/>
      <sz val="12"/>
      <color theme="1"/>
      <name val="Calibri"/>
      <scheme val="minor"/>
    </font>
    <font>
      <b/>
      <sz val="12"/>
      <color rgb="FF000000"/>
      <name val="Calibri"/>
      <family val="2"/>
      <scheme val="minor"/>
    </font>
    <font>
      <sz val="10"/>
      <color theme="1"/>
      <name val="Calibri"/>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5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32">
    <xf numFmtId="0" fontId="0" fillId="0" borderId="0" xfId="0"/>
    <xf numFmtId="0" fontId="0" fillId="2" borderId="0" xfId="0" applyFill="1"/>
    <xf numFmtId="0" fontId="5" fillId="0" borderId="0" xfId="0" applyFont="1"/>
    <xf numFmtId="0" fontId="6" fillId="0" borderId="0" xfId="0" applyFont="1" applyBorder="1" applyAlignment="1">
      <alignment horizontal="center" vertical="center" wrapText="1"/>
    </xf>
    <xf numFmtId="0" fontId="10" fillId="0" borderId="0" xfId="0" applyFont="1" applyBorder="1" applyAlignment="1">
      <alignment vertical="center"/>
    </xf>
    <xf numFmtId="0" fontId="0" fillId="0" borderId="0" xfId="0" applyBorder="1"/>
    <xf numFmtId="0" fontId="0" fillId="0" borderId="0" xfId="0" applyFill="1"/>
    <xf numFmtId="0" fontId="12" fillId="0" borderId="2"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0" fillId="0" borderId="2" xfId="0" applyBorder="1" applyProtection="1">
      <protection locked="0"/>
    </xf>
    <xf numFmtId="0" fontId="0" fillId="0" borderId="0" xfId="0" applyProtection="1">
      <protection locked="0"/>
    </xf>
    <xf numFmtId="0" fontId="8"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14" fontId="0" fillId="0" borderId="0" xfId="0" applyNumberFormat="1"/>
    <xf numFmtId="0" fontId="0" fillId="0" borderId="2" xfId="0" applyBorder="1" applyAlignment="1" applyProtection="1">
      <protection locked="0"/>
    </xf>
    <xf numFmtId="0" fontId="0" fillId="0" borderId="0" xfId="0" applyProtection="1"/>
    <xf numFmtId="0" fontId="6" fillId="0" borderId="0" xfId="0" applyFont="1" applyBorder="1" applyAlignment="1" applyProtection="1">
      <alignment horizontal="center" vertical="center" wrapText="1"/>
    </xf>
    <xf numFmtId="0" fontId="0" fillId="0" borderId="0" xfId="0" applyBorder="1" applyProtection="1"/>
    <xf numFmtId="0" fontId="7" fillId="0" borderId="0" xfId="0" applyFont="1" applyBorder="1" applyAlignment="1" applyProtection="1">
      <alignment vertical="center"/>
    </xf>
    <xf numFmtId="0" fontId="8" fillId="0" borderId="0" xfId="0" applyFont="1" applyBorder="1" applyAlignment="1" applyProtection="1">
      <alignment vertical="center"/>
    </xf>
    <xf numFmtId="0" fontId="9"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right" vertical="center" wrapText="1"/>
    </xf>
    <xf numFmtId="0" fontId="10" fillId="0" borderId="0" xfId="0" applyFont="1" applyBorder="1" applyAlignment="1" applyProtection="1">
      <alignment vertical="center"/>
    </xf>
    <xf numFmtId="0" fontId="8" fillId="0" borderId="0" xfId="0" applyFont="1" applyAlignment="1" applyProtection="1">
      <alignment horizontal="center" vertical="center"/>
    </xf>
    <xf numFmtId="0" fontId="12" fillId="0" borderId="2" xfId="0" applyFont="1" applyBorder="1" applyAlignment="1" applyProtection="1">
      <alignment horizontal="center" vertical="center" wrapText="1"/>
    </xf>
    <xf numFmtId="0" fontId="12" fillId="0" borderId="2" xfId="0" applyFont="1" applyBorder="1" applyAlignment="1" applyProtection="1">
      <alignment vertical="center" wrapText="1"/>
    </xf>
    <xf numFmtId="0" fontId="15" fillId="0" borderId="0" xfId="0" applyFont="1" applyBorder="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0" fillId="0" borderId="0" xfId="0" applyFont="1" applyAlignment="1" applyProtection="1">
      <alignment vertical="center"/>
    </xf>
    <xf numFmtId="0" fontId="0" fillId="0" borderId="0" xfId="0" applyAlignment="1" applyProtection="1"/>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6" fillId="0" borderId="2" xfId="0" applyFont="1" applyBorder="1" applyAlignment="1" applyProtection="1">
      <alignment horizontal="justify" vertical="center" wrapText="1"/>
    </xf>
    <xf numFmtId="164" fontId="0" fillId="0" borderId="0" xfId="0" applyNumberFormat="1" applyProtection="1">
      <protection locked="0"/>
    </xf>
    <xf numFmtId="0" fontId="0" fillId="0" borderId="1" xfId="0" applyBorder="1" applyProtection="1">
      <protection locked="0"/>
    </xf>
    <xf numFmtId="164" fontId="0" fillId="0" borderId="1" xfId="0" applyNumberFormat="1" applyBorder="1" applyProtection="1">
      <protection locked="0"/>
    </xf>
    <xf numFmtId="164" fontId="5" fillId="0" borderId="0" xfId="0" applyNumberFormat="1" applyFont="1" applyProtection="1">
      <protection locked="0"/>
    </xf>
    <xf numFmtId="0" fontId="2" fillId="0" borderId="0" xfId="0"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0" fontId="6" fillId="0" borderId="2" xfId="0" applyFont="1" applyBorder="1" applyAlignment="1" applyProtection="1">
      <alignment horizontal="left" vertical="top" wrapText="1"/>
    </xf>
    <xf numFmtId="0" fontId="16" fillId="0" borderId="0" xfId="0" applyFont="1" applyBorder="1" applyAlignment="1">
      <alignment horizontal="justify" vertical="center" wrapText="1"/>
    </xf>
    <xf numFmtId="0" fontId="1" fillId="0" borderId="0" xfId="0" applyFont="1"/>
    <xf numFmtId="0" fontId="0" fillId="0" borderId="8" xfId="0" applyBorder="1"/>
    <xf numFmtId="0" fontId="17" fillId="0" borderId="11" xfId="0" applyFont="1" applyBorder="1" applyAlignment="1">
      <alignment vertical="center"/>
    </xf>
    <xf numFmtId="0" fontId="17" fillId="0" borderId="11" xfId="0" applyFont="1" applyBorder="1"/>
    <xf numFmtId="0" fontId="16" fillId="0" borderId="11" xfId="0" applyFont="1" applyBorder="1" applyAlignment="1">
      <alignment horizontal="justify" vertical="center" wrapText="1"/>
    </xf>
    <xf numFmtId="0" fontId="18" fillId="0" borderId="0" xfId="0" applyFont="1" applyAlignment="1">
      <alignment horizontal="justify" vertical="center"/>
    </xf>
    <xf numFmtId="0" fontId="18" fillId="0" borderId="0" xfId="0" applyFont="1" applyAlignment="1">
      <alignment horizontal="left" vertical="top" wrapText="1"/>
    </xf>
    <xf numFmtId="0" fontId="12" fillId="0" borderId="2" xfId="0" applyFont="1" applyBorder="1" applyAlignment="1" applyProtection="1">
      <alignment horizontal="right" vertical="center" wrapText="1"/>
    </xf>
    <xf numFmtId="0" fontId="0" fillId="0" borderId="0" xfId="0" applyFill="1" applyAlignment="1" applyProtection="1">
      <alignment horizontal="left" vertical="top"/>
    </xf>
    <xf numFmtId="0" fontId="8" fillId="0" borderId="0" xfId="0" applyFont="1" applyAlignment="1">
      <alignment horizontal="center" vertical="center"/>
    </xf>
    <xf numFmtId="0" fontId="17" fillId="0" borderId="11" xfId="0" applyFont="1" applyFill="1" applyBorder="1" applyAlignment="1">
      <alignment vertical="center"/>
    </xf>
    <xf numFmtId="0" fontId="0" fillId="0" borderId="12" xfId="0" applyBorder="1"/>
    <xf numFmtId="0" fontId="16" fillId="0" borderId="13" xfId="0" applyFont="1" applyBorder="1" applyAlignment="1">
      <alignment horizontal="justify" vertical="center" wrapText="1"/>
    </xf>
    <xf numFmtId="0" fontId="17" fillId="0" borderId="13" xfId="0" applyFont="1" applyBorder="1"/>
    <xf numFmtId="0" fontId="0" fillId="2" borderId="0" xfId="0" applyFill="1" applyAlignment="1">
      <alignment horizontal="center"/>
    </xf>
    <xf numFmtId="0" fontId="25" fillId="0" borderId="0" xfId="0" applyFont="1"/>
    <xf numFmtId="0" fontId="5" fillId="0" borderId="5" xfId="0" applyFont="1" applyBorder="1"/>
    <xf numFmtId="165" fontId="5" fillId="0" borderId="5" xfId="0" applyNumberFormat="1" applyFont="1" applyBorder="1"/>
    <xf numFmtId="0" fontId="5" fillId="0" borderId="13" xfId="0" applyFont="1" applyBorder="1"/>
    <xf numFmtId="165" fontId="5" fillId="0" borderId="13" xfId="0" applyNumberFormat="1" applyFont="1" applyBorder="1"/>
    <xf numFmtId="0" fontId="25" fillId="0" borderId="0" xfId="0" applyFont="1" applyAlignment="1">
      <alignment horizontal="right"/>
    </xf>
    <xf numFmtId="165" fontId="25" fillId="0" borderId="14" xfId="0" applyNumberFormat="1" applyFont="1" applyBorder="1"/>
    <xf numFmtId="0" fontId="0" fillId="0" borderId="0" xfId="0" applyFill="1" applyProtection="1"/>
    <xf numFmtId="0" fontId="0" fillId="0" borderId="0" xfId="0" applyFill="1" applyAlignment="1">
      <alignment horizontal="center"/>
    </xf>
    <xf numFmtId="0" fontId="26" fillId="0" borderId="11" xfId="0" applyFont="1" applyBorder="1" applyAlignment="1">
      <alignment vertical="center"/>
    </xf>
    <xf numFmtId="0" fontId="20" fillId="0" borderId="6" xfId="0" applyFont="1" applyBorder="1" applyAlignment="1">
      <alignment horizontal="center"/>
    </xf>
    <xf numFmtId="0" fontId="20" fillId="0" borderId="7" xfId="0" applyFont="1" applyBorder="1" applyAlignment="1">
      <alignment horizontal="center"/>
    </xf>
    <xf numFmtId="0" fontId="0" fillId="0" borderId="0" xfId="0" applyAlignment="1">
      <alignment horizontal="left" wrapText="1"/>
    </xf>
    <xf numFmtId="0" fontId="3" fillId="0" borderId="0" xfId="352" applyAlignment="1">
      <alignment horizontal="left" wrapText="1"/>
    </xf>
    <xf numFmtId="0" fontId="19"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19" fillId="0" borderId="0" xfId="0" applyFont="1" applyAlignment="1">
      <alignment horizontal="left" vertical="top"/>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1" fillId="2" borderId="10" xfId="0" applyFont="1" applyFill="1" applyBorder="1" applyAlignment="1">
      <alignment horizontal="center"/>
    </xf>
    <xf numFmtId="0" fontId="7"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5" fillId="0" borderId="2" xfId="0"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6" fillId="0" borderId="2" xfId="0" applyFont="1" applyBorder="1" applyAlignment="1" applyProtection="1">
      <alignment horizontal="center" vertical="center" wrapText="1"/>
      <protection locked="0"/>
    </xf>
    <xf numFmtId="0" fontId="6" fillId="0" borderId="0" xfId="0" applyFont="1" applyAlignment="1" applyProtection="1">
      <alignment horizontal="center" vertical="center"/>
    </xf>
    <xf numFmtId="0" fontId="12" fillId="0" borderId="3"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1" fillId="0" borderId="6" xfId="0" applyFont="1" applyBorder="1" applyAlignment="1">
      <alignment horizontal="center" vertical="center"/>
    </xf>
    <xf numFmtId="0" fontId="12" fillId="0" borderId="2" xfId="0" applyFont="1" applyBorder="1" applyAlignment="1" applyProtection="1">
      <alignment horizontal="center" vertical="center" wrapText="1"/>
      <protection locked="0"/>
    </xf>
    <xf numFmtId="0" fontId="22" fillId="0" borderId="7" xfId="0" applyFont="1" applyBorder="1" applyAlignment="1">
      <alignment horizontal="center" vertical="center"/>
    </xf>
    <xf numFmtId="0" fontId="12" fillId="0" borderId="3"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8" fillId="0" borderId="0" xfId="0" applyFont="1" applyFill="1" applyAlignment="1" applyProtection="1">
      <alignment horizontal="center" vertical="center"/>
    </xf>
    <xf numFmtId="0" fontId="8" fillId="0" borderId="0" xfId="0" applyFont="1" applyFill="1" applyAlignment="1" applyProtection="1">
      <alignment horizontal="center" vertical="center"/>
      <protection locked="0"/>
    </xf>
    <xf numFmtId="0" fontId="12" fillId="0" borderId="9" xfId="0" applyFont="1" applyBorder="1" applyAlignment="1">
      <alignment horizontal="left" vertical="center" wrapText="1"/>
    </xf>
    <xf numFmtId="0" fontId="12" fillId="0" borderId="6"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pplyProtection="1">
      <alignment horizontal="right" vertical="center" wrapText="1"/>
    </xf>
    <xf numFmtId="0" fontId="12" fillId="0" borderId="14" xfId="0" applyFont="1" applyBorder="1" applyAlignment="1" applyProtection="1">
      <alignment horizontal="right" vertical="center" wrapText="1"/>
    </xf>
    <xf numFmtId="0" fontId="12" fillId="0" borderId="2" xfId="0" applyFont="1" applyBorder="1" applyAlignment="1" applyProtection="1">
      <alignment horizontal="right" vertical="center" wrapText="1"/>
    </xf>
    <xf numFmtId="0" fontId="13" fillId="0" borderId="0" xfId="0" applyFont="1" applyBorder="1" applyAlignment="1" applyProtection="1">
      <alignment horizontal="center" wrapText="1"/>
    </xf>
    <xf numFmtId="0" fontId="6" fillId="0" borderId="2" xfId="0" applyFont="1" applyBorder="1" applyAlignment="1" applyProtection="1">
      <alignment horizontal="center" vertical="center" wrapText="1"/>
    </xf>
    <xf numFmtId="0" fontId="12" fillId="0" borderId="12"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13" xfId="0" applyFont="1" applyBorder="1" applyAlignment="1" applyProtection="1">
      <alignment horizontal="left" vertical="top" wrapText="1"/>
    </xf>
    <xf numFmtId="0" fontId="0" fillId="0" borderId="0" xfId="0" applyFill="1" applyAlignment="1" applyProtection="1">
      <alignment horizontal="left" vertical="top"/>
      <protection locked="0"/>
    </xf>
    <xf numFmtId="0" fontId="3" fillId="0" borderId="0" xfId="352" applyFill="1" applyAlignment="1" applyProtection="1">
      <alignment horizontal="left" vertical="top"/>
      <protection locked="0"/>
    </xf>
    <xf numFmtId="0" fontId="25" fillId="0" borderId="3" xfId="0" applyFont="1" applyBorder="1" applyAlignment="1">
      <alignment horizontal="center"/>
    </xf>
    <xf numFmtId="0" fontId="25" fillId="0" borderId="5" xfId="0" applyFont="1" applyBorder="1" applyAlignment="1">
      <alignment horizontal="center"/>
    </xf>
  </cellXfs>
  <cellStyles count="3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52"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mailto:competitions@nettc.org.uk?subject=Regional%20Schools%202016%20-" TargetMode="External"/><Relationship Id="rId12" Type="http://schemas.openxmlformats.org/officeDocument/2006/relationships/hyperlink" Target="mailto:competitions@nettc.org.uk?subject=Regional%20Schools%202016%20-" TargetMode="External"/><Relationship Id="rId13" Type="http://schemas.openxmlformats.org/officeDocument/2006/relationships/hyperlink" Target="mailto:competitions@nettc.org.uk?subject=Regional%20Schools%202016%20-" TargetMode="External"/><Relationship Id="rId14" Type="http://schemas.openxmlformats.org/officeDocument/2006/relationships/hyperlink" Target="mailto:competitions@nettc.org.uk?subject=Regional%20Schools%202016%20-" TargetMode="External"/><Relationship Id="rId1" Type="http://schemas.openxmlformats.org/officeDocument/2006/relationships/hyperlink" Target="http://www.nettc.org.uk/shop/" TargetMode="External"/><Relationship Id="rId2" Type="http://schemas.openxmlformats.org/officeDocument/2006/relationships/hyperlink" Target="http://www.bsga.org/affiliations/" TargetMode="External"/><Relationship Id="rId3" Type="http://schemas.openxmlformats.org/officeDocument/2006/relationships/hyperlink" Target="mailto:competitions@nettc.org.uk" TargetMode="External"/><Relationship Id="rId4" Type="http://schemas.openxmlformats.org/officeDocument/2006/relationships/hyperlink" Target="mailto:competitions@nettc.org.uk?subject=Regional%20Schools%202016%20-" TargetMode="External"/><Relationship Id="rId5" Type="http://schemas.openxmlformats.org/officeDocument/2006/relationships/hyperlink" Target="mailto:competitions@nettc.org.uk?subject=Regional%20Schools%202016%20-" TargetMode="External"/><Relationship Id="rId6" Type="http://schemas.openxmlformats.org/officeDocument/2006/relationships/hyperlink" Target="mailto:competitions@nettc.org.uk?subject=Regional%20Schools%202016%20-" TargetMode="External"/><Relationship Id="rId7" Type="http://schemas.openxmlformats.org/officeDocument/2006/relationships/hyperlink" Target="mailto:competitions@nettc.org.uk?subject=Regional%20Schools%202016%20-" TargetMode="External"/><Relationship Id="rId8" Type="http://schemas.openxmlformats.org/officeDocument/2006/relationships/hyperlink" Target="mailto:competitions@nettc.org.uk?subject=Regional%20Schools%202016%20-" TargetMode="External"/><Relationship Id="rId9" Type="http://schemas.openxmlformats.org/officeDocument/2006/relationships/hyperlink" Target="mailto:competitions@nettc.org.uk?subject=Regional%20Schools%202016%20-" TargetMode="External"/><Relationship Id="rId10" Type="http://schemas.openxmlformats.org/officeDocument/2006/relationships/hyperlink" Target="mailto:competitions@nettc.org.uk?subject=Regional%20Schools%202016%2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competitions@nettc.org.uk" TargetMode="External"/><Relationship Id="rId2" Type="http://schemas.openxmlformats.org/officeDocument/2006/relationships/hyperlink" Target="mailto:competitions@nettc.org.uk?subject=Regional%20Schools%202016%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0"/>
  <sheetViews>
    <sheetView workbookViewId="0"/>
  </sheetViews>
  <sheetFormatPr baseColWidth="10" defaultRowHeight="15" x14ac:dyDescent="0"/>
  <sheetData>
    <row r="2" spans="2:13" ht="25">
      <c r="B2" s="69" t="str">
        <f>School!B2</f>
        <v>BSGA North of England Schools</v>
      </c>
      <c r="C2" s="69"/>
      <c r="D2" s="69"/>
      <c r="E2" s="69"/>
      <c r="F2" s="69"/>
      <c r="G2" s="69"/>
      <c r="H2" s="69"/>
      <c r="I2" s="69"/>
      <c r="J2" s="69"/>
      <c r="K2" s="69"/>
      <c r="L2" s="69"/>
      <c r="M2" s="69"/>
    </row>
    <row r="3" spans="2:13" ht="25">
      <c r="B3" s="70" t="str">
        <f>School!B3</f>
        <v>Trampoline Competition (2016/2017 Regional Round)</v>
      </c>
      <c r="C3" s="70"/>
      <c r="D3" s="70"/>
      <c r="E3" s="70"/>
      <c r="F3" s="70"/>
      <c r="G3" s="70"/>
      <c r="H3" s="70"/>
      <c r="I3" s="70"/>
      <c r="J3" s="70"/>
      <c r="K3" s="70"/>
      <c r="L3" s="70"/>
      <c r="M3" s="70"/>
    </row>
    <row r="5" spans="2:13">
      <c r="B5" s="44" t="s">
        <v>80</v>
      </c>
    </row>
    <row r="6" spans="2:13">
      <c r="B6" s="71" t="s">
        <v>79</v>
      </c>
      <c r="C6" s="71"/>
      <c r="D6" s="71"/>
      <c r="E6" s="71"/>
      <c r="F6" s="71"/>
      <c r="G6" s="71"/>
      <c r="H6" s="71"/>
      <c r="I6" s="71"/>
      <c r="J6" s="71"/>
      <c r="K6" s="71"/>
      <c r="L6" s="71"/>
      <c r="M6" s="71"/>
    </row>
    <row r="8" spans="2:13">
      <c r="B8" s="44" t="s">
        <v>81</v>
      </c>
    </row>
    <row r="9" spans="2:13" ht="30" customHeight="1">
      <c r="B9" s="71" t="s">
        <v>103</v>
      </c>
      <c r="C9" s="71"/>
      <c r="D9" s="71"/>
      <c r="E9" s="71"/>
      <c r="F9" s="71"/>
      <c r="G9" s="71"/>
      <c r="H9" s="71"/>
      <c r="I9" s="71"/>
      <c r="J9" s="71"/>
      <c r="K9" s="71"/>
      <c r="L9" s="71"/>
      <c r="M9" s="71"/>
    </row>
    <row r="10" spans="2:13" ht="17" customHeight="1">
      <c r="B10" s="72" t="s">
        <v>104</v>
      </c>
      <c r="C10" s="71"/>
      <c r="D10" s="71"/>
      <c r="E10" s="71"/>
      <c r="F10" s="71"/>
      <c r="G10" s="71"/>
      <c r="H10" s="71"/>
      <c r="I10" s="71"/>
      <c r="J10" s="71"/>
      <c r="K10" s="71"/>
      <c r="L10" s="71"/>
      <c r="M10" s="71"/>
    </row>
    <row r="12" spans="2:13">
      <c r="B12" s="44" t="s">
        <v>82</v>
      </c>
    </row>
    <row r="13" spans="2:13" ht="90" customHeight="1">
      <c r="B13" s="71" t="s">
        <v>105</v>
      </c>
      <c r="C13" s="71"/>
      <c r="D13" s="71"/>
      <c r="E13" s="71"/>
      <c r="F13" s="71"/>
      <c r="G13" s="71"/>
      <c r="H13" s="71"/>
      <c r="I13" s="71"/>
      <c r="J13" s="71"/>
      <c r="K13" s="71"/>
      <c r="L13" s="71"/>
      <c r="M13" s="71"/>
    </row>
    <row r="14" spans="2:13" ht="17" customHeight="1">
      <c r="B14" s="72" t="s">
        <v>106</v>
      </c>
      <c r="C14" s="72"/>
      <c r="D14" s="72"/>
      <c r="E14" s="72"/>
      <c r="F14" s="72"/>
      <c r="G14" s="72"/>
      <c r="H14" s="72"/>
      <c r="I14" s="72"/>
      <c r="J14" s="72"/>
      <c r="K14" s="72"/>
      <c r="L14" s="72"/>
      <c r="M14" s="72"/>
    </row>
    <row r="16" spans="2:13">
      <c r="B16" s="44" t="s">
        <v>83</v>
      </c>
    </row>
    <row r="17" spans="2:13" ht="33" customHeight="1">
      <c r="B17" s="71" t="s">
        <v>102</v>
      </c>
      <c r="C17" s="71"/>
      <c r="D17" s="71"/>
      <c r="E17" s="71"/>
      <c r="F17" s="71"/>
      <c r="G17" s="71"/>
      <c r="H17" s="71"/>
      <c r="I17" s="71"/>
      <c r="J17" s="71"/>
      <c r="K17" s="71"/>
      <c r="L17" s="71"/>
      <c r="M17" s="71"/>
    </row>
    <row r="18" spans="2:13" ht="17" customHeight="1">
      <c r="B18" s="72" t="s">
        <v>101</v>
      </c>
      <c r="C18" s="71"/>
      <c r="D18" s="71"/>
      <c r="E18" s="71"/>
      <c r="F18" s="71"/>
      <c r="G18" s="71"/>
      <c r="H18" s="71"/>
      <c r="I18" s="71"/>
      <c r="J18" s="71"/>
      <c r="K18" s="71"/>
      <c r="L18" s="71"/>
      <c r="M18" s="71"/>
    </row>
    <row r="20" spans="2:13" ht="45" customHeight="1">
      <c r="B20" s="71" t="s">
        <v>84</v>
      </c>
      <c r="C20" s="71"/>
      <c r="D20" s="71"/>
      <c r="E20" s="71"/>
      <c r="F20" s="71"/>
      <c r="G20" s="71"/>
      <c r="H20" s="71"/>
      <c r="I20" s="71"/>
      <c r="J20" s="71"/>
      <c r="K20" s="71"/>
      <c r="L20" s="71"/>
      <c r="M20" s="71"/>
    </row>
  </sheetData>
  <sheetProtection password="E773" sheet="1" objects="1" scenarios="1"/>
  <mergeCells count="10">
    <mergeCell ref="B2:M2"/>
    <mergeCell ref="B3:M3"/>
    <mergeCell ref="B20:M20"/>
    <mergeCell ref="B17:M17"/>
    <mergeCell ref="B13:M13"/>
    <mergeCell ref="B9:M9"/>
    <mergeCell ref="B6:M6"/>
    <mergeCell ref="B18:M18"/>
    <mergeCell ref="B10:M10"/>
    <mergeCell ref="B14:M14"/>
  </mergeCells>
  <hyperlinks>
    <hyperlink ref="B18" r:id="rId1"/>
    <hyperlink ref="B10" r:id="rId2"/>
    <hyperlink ref="B14" r:id="rId3"/>
    <hyperlink ref="C14" r:id="rId4" display="mailto:competitions@nettc.org.uk?subject=Regional Schools 2016 -"/>
    <hyperlink ref="D14" r:id="rId5" display="mailto:competitions@nettc.org.uk?subject=Regional Schools 2016 -"/>
    <hyperlink ref="E14" r:id="rId6" display="mailto:competitions@nettc.org.uk?subject=Regional Schools 2016 -"/>
    <hyperlink ref="F14" r:id="rId7" display="mailto:competitions@nettc.org.uk?subject=Regional Schools 2016 -"/>
    <hyperlink ref="G14" r:id="rId8" display="mailto:competitions@nettc.org.uk?subject=Regional Schools 2016 -"/>
    <hyperlink ref="H14" r:id="rId9" display="mailto:competitions@nettc.org.uk?subject=Regional Schools 2016 -"/>
    <hyperlink ref="I14" r:id="rId10" display="mailto:competitions@nettc.org.uk?subject=Regional Schools 2016 -"/>
    <hyperlink ref="J14" r:id="rId11" display="mailto:competitions@nettc.org.uk?subject=Regional Schools 2016 -"/>
    <hyperlink ref="K14" r:id="rId12" display="mailto:competitions@nettc.org.uk?subject=Regional Schools 2016 -"/>
    <hyperlink ref="L14" r:id="rId13" display="mailto:competitions@nettc.org.uk?subject=Regional Schools 2016 -"/>
    <hyperlink ref="M14" r:id="rId14" display="mailto:competitions@nettc.org.uk?subject=Regional Schools 2016 -"/>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79"/>
  <sheetViews>
    <sheetView workbookViewId="0"/>
  </sheetViews>
  <sheetFormatPr baseColWidth="10" defaultRowHeight="15" x14ac:dyDescent="0"/>
  <cols>
    <col min="2" max="2" width="3.6640625" customWidth="1"/>
    <col min="3" max="3" width="18" bestFit="1" customWidth="1"/>
    <col min="4" max="4" width="3.1640625" bestFit="1" customWidth="1"/>
    <col min="5" max="5" width="17.83203125" customWidth="1"/>
    <col min="6" max="6" width="3.1640625" bestFit="1" customWidth="1"/>
    <col min="7" max="7" width="19.1640625" bestFit="1" customWidth="1"/>
    <col min="8" max="8" width="3.1640625" bestFit="1" customWidth="1"/>
    <col min="9" max="9" width="19.1640625" bestFit="1" customWidth="1"/>
    <col min="10" max="10" width="3.1640625" bestFit="1" customWidth="1"/>
    <col min="11" max="11" width="20.5" bestFit="1" customWidth="1"/>
    <col min="12" max="12" width="3.1640625" customWidth="1"/>
    <col min="13" max="13" width="20.5" bestFit="1" customWidth="1"/>
  </cols>
  <sheetData>
    <row r="2" spans="2:13" ht="25">
      <c r="B2" s="69" t="str">
        <f>School!B2</f>
        <v>BSGA North of England Schools</v>
      </c>
      <c r="C2" s="69"/>
      <c r="D2" s="69"/>
      <c r="E2" s="69"/>
      <c r="F2" s="69"/>
      <c r="G2" s="69"/>
      <c r="H2" s="69"/>
      <c r="I2" s="69"/>
      <c r="J2" s="69"/>
      <c r="K2" s="69"/>
      <c r="L2" s="69"/>
      <c r="M2" s="69"/>
    </row>
    <row r="3" spans="2:13" ht="25">
      <c r="B3" s="70" t="str">
        <f>School!B3</f>
        <v>Trampoline Competition (2016/2017 Regional Round)</v>
      </c>
      <c r="C3" s="70"/>
      <c r="D3" s="70"/>
      <c r="E3" s="70"/>
      <c r="F3" s="70"/>
      <c r="G3" s="70"/>
      <c r="H3" s="70"/>
      <c r="I3" s="70"/>
      <c r="J3" s="70"/>
      <c r="K3" s="70"/>
      <c r="L3" s="70"/>
      <c r="M3" s="70"/>
    </row>
    <row r="5" spans="2:13">
      <c r="B5" s="44" t="s">
        <v>72</v>
      </c>
    </row>
    <row r="6" spans="2:13">
      <c r="B6" t="s">
        <v>73</v>
      </c>
    </row>
    <row r="8" spans="2:13">
      <c r="B8" s="44" t="s">
        <v>55</v>
      </c>
    </row>
    <row r="9" spans="2:13" ht="242" customHeight="1">
      <c r="B9" s="75" t="s">
        <v>66</v>
      </c>
      <c r="C9" s="75"/>
      <c r="D9" s="75"/>
      <c r="E9" s="75"/>
      <c r="F9" s="75"/>
      <c r="G9" s="75"/>
      <c r="H9" s="75"/>
      <c r="I9" s="75"/>
      <c r="J9" s="75"/>
      <c r="K9" s="75"/>
      <c r="L9" s="75"/>
      <c r="M9" s="75"/>
    </row>
    <row r="11" spans="2:13">
      <c r="B11" s="44" t="s">
        <v>56</v>
      </c>
    </row>
    <row r="12" spans="2:13" ht="62" customHeight="1">
      <c r="B12" s="75" t="s">
        <v>92</v>
      </c>
      <c r="C12" s="75"/>
      <c r="D12" s="75"/>
      <c r="E12" s="75"/>
      <c r="F12" s="75"/>
      <c r="G12" s="75"/>
      <c r="H12" s="75"/>
      <c r="I12" s="75"/>
      <c r="J12" s="75"/>
      <c r="K12" s="75"/>
      <c r="L12" s="75"/>
      <c r="M12" s="75"/>
    </row>
    <row r="14" spans="2:13">
      <c r="B14" s="44" t="s">
        <v>32</v>
      </c>
    </row>
    <row r="15" spans="2:13" ht="49" customHeight="1">
      <c r="B15" s="75" t="s">
        <v>35</v>
      </c>
      <c r="C15" s="75"/>
      <c r="D15" s="75"/>
      <c r="E15" s="75"/>
      <c r="F15" s="75"/>
      <c r="G15" s="75"/>
      <c r="H15" s="75"/>
      <c r="I15" s="75"/>
      <c r="J15" s="75"/>
      <c r="K15" s="75"/>
      <c r="L15" s="75"/>
      <c r="M15" s="75"/>
    </row>
    <row r="17" spans="2:13">
      <c r="B17" s="92" t="s">
        <v>58</v>
      </c>
      <c r="C17" s="93"/>
      <c r="D17" s="93"/>
      <c r="E17" s="93"/>
      <c r="F17" s="93"/>
      <c r="G17" s="93"/>
      <c r="H17" s="93"/>
      <c r="I17" s="93"/>
      <c r="J17" s="93"/>
      <c r="K17" s="93"/>
      <c r="L17" s="93"/>
      <c r="M17" s="94"/>
    </row>
    <row r="18" spans="2:13">
      <c r="B18" s="86" t="s">
        <v>24</v>
      </c>
      <c r="C18" s="87"/>
      <c r="D18" s="87"/>
      <c r="E18" s="88"/>
      <c r="F18" s="86" t="s">
        <v>26</v>
      </c>
      <c r="G18" s="87"/>
      <c r="H18" s="87"/>
      <c r="I18" s="88"/>
      <c r="J18" s="86" t="s">
        <v>25</v>
      </c>
      <c r="K18" s="87"/>
      <c r="L18" s="87"/>
      <c r="M18" s="88"/>
    </row>
    <row r="19" spans="2:13" ht="91" customHeight="1">
      <c r="B19" s="83" t="s">
        <v>93</v>
      </c>
      <c r="C19" s="84"/>
      <c r="D19" s="84"/>
      <c r="E19" s="84"/>
      <c r="F19" s="83" t="s">
        <v>94</v>
      </c>
      <c r="G19" s="84"/>
      <c r="H19" s="84"/>
      <c r="I19" s="84"/>
      <c r="J19" s="83" t="s">
        <v>59</v>
      </c>
      <c r="K19" s="84"/>
      <c r="L19" s="84"/>
      <c r="M19" s="85"/>
    </row>
    <row r="20" spans="2:13">
      <c r="B20" s="92" t="s">
        <v>67</v>
      </c>
      <c r="C20" s="93"/>
      <c r="D20" s="93"/>
      <c r="E20" s="93"/>
      <c r="F20" s="93"/>
      <c r="G20" s="93"/>
      <c r="H20" s="93"/>
      <c r="I20" s="93"/>
      <c r="J20" s="93"/>
      <c r="K20" s="93"/>
      <c r="L20" s="93"/>
      <c r="M20" s="94"/>
    </row>
    <row r="21" spans="2:13">
      <c r="B21" s="86" t="s">
        <v>24</v>
      </c>
      <c r="C21" s="88"/>
      <c r="D21" s="86" t="s">
        <v>61</v>
      </c>
      <c r="E21" s="88"/>
      <c r="F21" s="86" t="s">
        <v>33</v>
      </c>
      <c r="G21" s="87"/>
      <c r="H21" s="86" t="s">
        <v>34</v>
      </c>
      <c r="I21" s="88"/>
      <c r="J21" s="86" t="s">
        <v>25</v>
      </c>
      <c r="K21" s="87"/>
      <c r="L21" s="86" t="s">
        <v>62</v>
      </c>
      <c r="M21" s="88"/>
    </row>
    <row r="22" spans="2:13">
      <c r="B22" s="45">
        <v>1</v>
      </c>
      <c r="C22" s="46" t="s">
        <v>21</v>
      </c>
      <c r="D22" s="45">
        <v>1</v>
      </c>
      <c r="E22" t="s">
        <v>63</v>
      </c>
      <c r="F22" s="45">
        <v>1</v>
      </c>
      <c r="G22" s="43" t="s">
        <v>21</v>
      </c>
      <c r="H22" s="45">
        <v>1</v>
      </c>
      <c r="I22" s="48" t="s">
        <v>28</v>
      </c>
      <c r="J22" s="45">
        <v>1</v>
      </c>
      <c r="K22" s="48" t="s">
        <v>37</v>
      </c>
      <c r="L22" s="45">
        <v>1</v>
      </c>
      <c r="M22" s="48" t="s">
        <v>21</v>
      </c>
    </row>
    <row r="23" spans="2:13">
      <c r="B23" s="45">
        <f>B22+1</f>
        <v>2</v>
      </c>
      <c r="C23" s="46" t="s">
        <v>18</v>
      </c>
      <c r="D23" s="45">
        <f>D22+1</f>
        <v>2</v>
      </c>
      <c r="E23" t="s">
        <v>18</v>
      </c>
      <c r="F23" s="45">
        <f>F22+1</f>
        <v>2</v>
      </c>
      <c r="G23" s="43" t="s">
        <v>18</v>
      </c>
      <c r="H23" s="45">
        <f>H22+1</f>
        <v>2</v>
      </c>
      <c r="I23" s="48" t="s">
        <v>18</v>
      </c>
      <c r="J23" s="45">
        <f>J22+1</f>
        <v>2</v>
      </c>
      <c r="K23" s="48" t="s">
        <v>18</v>
      </c>
      <c r="L23" s="45">
        <f>L22+1</f>
        <v>2</v>
      </c>
      <c r="M23" s="48" t="s">
        <v>18</v>
      </c>
    </row>
    <row r="24" spans="2:13">
      <c r="B24" s="45">
        <f t="shared" ref="B24:D31" si="0">B23+1</f>
        <v>3</v>
      </c>
      <c r="C24" s="46" t="s">
        <v>22</v>
      </c>
      <c r="D24" s="45">
        <f t="shared" si="0"/>
        <v>3</v>
      </c>
      <c r="E24" s="46" t="s">
        <v>97</v>
      </c>
      <c r="F24" s="45">
        <f t="shared" ref="F24:F31" si="1">F23+1</f>
        <v>3</v>
      </c>
      <c r="G24" s="43" t="s">
        <v>22</v>
      </c>
      <c r="H24" s="45">
        <f t="shared" ref="H24:H31" si="2">H23+1</f>
        <v>3</v>
      </c>
      <c r="I24" s="48" t="s">
        <v>22</v>
      </c>
      <c r="J24" s="45">
        <f t="shared" ref="J24:L31" si="3">J23+1</f>
        <v>3</v>
      </c>
      <c r="K24" s="48" t="s">
        <v>38</v>
      </c>
      <c r="L24" s="45">
        <f t="shared" si="3"/>
        <v>3</v>
      </c>
      <c r="M24" s="48" t="s">
        <v>22</v>
      </c>
    </row>
    <row r="25" spans="2:13">
      <c r="B25" s="45">
        <f t="shared" si="0"/>
        <v>4</v>
      </c>
      <c r="C25" s="68" t="s">
        <v>98</v>
      </c>
      <c r="D25" s="45">
        <f t="shared" si="0"/>
        <v>4</v>
      </c>
      <c r="E25" s="68" t="s">
        <v>98</v>
      </c>
      <c r="F25" s="45">
        <f t="shared" si="1"/>
        <v>4</v>
      </c>
      <c r="G25" s="43" t="s">
        <v>29</v>
      </c>
      <c r="H25" s="45">
        <f t="shared" si="2"/>
        <v>4</v>
      </c>
      <c r="I25" s="48" t="s">
        <v>29</v>
      </c>
      <c r="J25" s="45">
        <f t="shared" si="3"/>
        <v>4</v>
      </c>
      <c r="K25" s="48" t="s">
        <v>30</v>
      </c>
      <c r="L25" s="45">
        <f t="shared" si="3"/>
        <v>4</v>
      </c>
      <c r="M25" s="48" t="s">
        <v>29</v>
      </c>
    </row>
    <row r="26" spans="2:13">
      <c r="B26" s="45">
        <f t="shared" si="0"/>
        <v>5</v>
      </c>
      <c r="C26" s="43" t="s">
        <v>30</v>
      </c>
      <c r="D26" s="45">
        <f t="shared" si="0"/>
        <v>5</v>
      </c>
      <c r="E26" s="43" t="s">
        <v>30</v>
      </c>
      <c r="F26" s="45">
        <f t="shared" si="1"/>
        <v>5</v>
      </c>
      <c r="G26" s="43" t="s">
        <v>30</v>
      </c>
      <c r="H26" s="45">
        <f t="shared" si="2"/>
        <v>5</v>
      </c>
      <c r="I26" s="48" t="s">
        <v>30</v>
      </c>
      <c r="J26" s="45">
        <f t="shared" si="3"/>
        <v>5</v>
      </c>
      <c r="K26" s="48" t="s">
        <v>27</v>
      </c>
      <c r="L26" s="45">
        <f t="shared" si="3"/>
        <v>5</v>
      </c>
      <c r="M26" s="48" t="s">
        <v>30</v>
      </c>
    </row>
    <row r="27" spans="2:13">
      <c r="B27" s="45">
        <f t="shared" si="0"/>
        <v>6</v>
      </c>
      <c r="C27" s="46" t="s">
        <v>19</v>
      </c>
      <c r="D27" s="45">
        <f t="shared" si="0"/>
        <v>6</v>
      </c>
      <c r="E27" s="54" t="s">
        <v>19</v>
      </c>
      <c r="F27" s="45">
        <f t="shared" si="1"/>
        <v>6</v>
      </c>
      <c r="G27" s="43" t="s">
        <v>19</v>
      </c>
      <c r="H27" s="45">
        <f t="shared" si="2"/>
        <v>6</v>
      </c>
      <c r="I27" s="48" t="s">
        <v>19</v>
      </c>
      <c r="J27" s="45">
        <f t="shared" si="3"/>
        <v>6</v>
      </c>
      <c r="K27" s="48" t="s">
        <v>20</v>
      </c>
      <c r="L27" s="45">
        <f t="shared" si="3"/>
        <v>6</v>
      </c>
      <c r="M27" s="48" t="s">
        <v>19</v>
      </c>
    </row>
    <row r="28" spans="2:13">
      <c r="B28" s="45">
        <f t="shared" si="0"/>
        <v>7</v>
      </c>
      <c r="C28" s="46" t="s">
        <v>23</v>
      </c>
      <c r="D28" s="45">
        <f t="shared" si="0"/>
        <v>7</v>
      </c>
      <c r="E28" s="54" t="s">
        <v>22</v>
      </c>
      <c r="F28" s="45">
        <f t="shared" si="1"/>
        <v>7</v>
      </c>
      <c r="G28" s="43" t="s">
        <v>23</v>
      </c>
      <c r="H28" s="45">
        <f t="shared" si="2"/>
        <v>7</v>
      </c>
      <c r="I28" s="48" t="s">
        <v>23</v>
      </c>
      <c r="J28" s="45">
        <f t="shared" si="3"/>
        <v>7</v>
      </c>
      <c r="K28" s="48" t="s">
        <v>99</v>
      </c>
      <c r="L28" s="45">
        <f t="shared" si="3"/>
        <v>7</v>
      </c>
      <c r="M28" s="48" t="s">
        <v>23</v>
      </c>
    </row>
    <row r="29" spans="2:13">
      <c r="B29" s="45">
        <f t="shared" si="0"/>
        <v>8</v>
      </c>
      <c r="C29" s="43" t="s">
        <v>30</v>
      </c>
      <c r="D29" s="45">
        <f t="shared" si="0"/>
        <v>8</v>
      </c>
      <c r="E29" s="43" t="s">
        <v>30</v>
      </c>
      <c r="F29" s="45">
        <f t="shared" si="1"/>
        <v>8</v>
      </c>
      <c r="G29" s="43" t="s">
        <v>30</v>
      </c>
      <c r="H29" s="45">
        <f t="shared" si="2"/>
        <v>8</v>
      </c>
      <c r="I29" s="48" t="s">
        <v>30</v>
      </c>
      <c r="J29" s="45">
        <f t="shared" si="3"/>
        <v>8</v>
      </c>
      <c r="K29" s="48" t="s">
        <v>27</v>
      </c>
      <c r="L29" s="45">
        <f t="shared" si="3"/>
        <v>8</v>
      </c>
      <c r="M29" s="48" t="s">
        <v>30</v>
      </c>
    </row>
    <row r="30" spans="2:13" ht="15" customHeight="1">
      <c r="B30" s="45">
        <f t="shared" si="0"/>
        <v>9</v>
      </c>
      <c r="C30" s="46" t="s">
        <v>31</v>
      </c>
      <c r="D30" s="45">
        <f t="shared" si="0"/>
        <v>9</v>
      </c>
      <c r="E30" s="54" t="s">
        <v>20</v>
      </c>
      <c r="F30" s="45">
        <f t="shared" si="1"/>
        <v>9</v>
      </c>
      <c r="G30" s="43" t="s">
        <v>20</v>
      </c>
      <c r="H30" s="45">
        <f t="shared" si="2"/>
        <v>9</v>
      </c>
      <c r="I30" s="48" t="s">
        <v>20</v>
      </c>
      <c r="J30" s="45">
        <f t="shared" si="3"/>
        <v>9</v>
      </c>
      <c r="K30" s="48" t="s">
        <v>19</v>
      </c>
      <c r="L30" s="45">
        <f t="shared" si="3"/>
        <v>9</v>
      </c>
      <c r="M30" s="48" t="s">
        <v>20</v>
      </c>
    </row>
    <row r="31" spans="2:13">
      <c r="B31" s="45">
        <f t="shared" si="0"/>
        <v>10</v>
      </c>
      <c r="C31" s="47" t="s">
        <v>60</v>
      </c>
      <c r="D31" s="45">
        <f t="shared" si="0"/>
        <v>10</v>
      </c>
      <c r="E31" s="47" t="s">
        <v>60</v>
      </c>
      <c r="F31" s="45">
        <f t="shared" si="1"/>
        <v>10</v>
      </c>
      <c r="G31" s="43" t="s">
        <v>36</v>
      </c>
      <c r="H31" s="55">
        <f t="shared" si="2"/>
        <v>10</v>
      </c>
      <c r="I31" s="56" t="s">
        <v>21</v>
      </c>
      <c r="J31" s="45">
        <f t="shared" si="3"/>
        <v>10</v>
      </c>
      <c r="K31" s="48" t="s">
        <v>39</v>
      </c>
      <c r="L31" s="55">
        <f t="shared" si="3"/>
        <v>10</v>
      </c>
      <c r="M31" s="57" t="s">
        <v>63</v>
      </c>
    </row>
    <row r="32" spans="2:13">
      <c r="B32" s="89" t="s">
        <v>57</v>
      </c>
      <c r="C32" s="90"/>
      <c r="D32" s="90"/>
      <c r="E32" s="90"/>
      <c r="F32" s="90"/>
      <c r="G32" s="90"/>
      <c r="H32" s="90"/>
      <c r="I32" s="90"/>
      <c r="J32" s="90"/>
      <c r="K32" s="90"/>
      <c r="L32" s="90"/>
      <c r="M32" s="91"/>
    </row>
    <row r="33" spans="2:13" ht="68" customHeight="1">
      <c r="B33" s="77" t="s">
        <v>65</v>
      </c>
      <c r="C33" s="78"/>
      <c r="D33" s="78"/>
      <c r="E33" s="79"/>
      <c r="F33" s="77" t="s">
        <v>64</v>
      </c>
      <c r="G33" s="78"/>
      <c r="H33" s="78"/>
      <c r="I33" s="79"/>
      <c r="J33" s="80" t="s">
        <v>40</v>
      </c>
      <c r="K33" s="81"/>
      <c r="L33" s="81"/>
      <c r="M33" s="82"/>
    </row>
    <row r="34" spans="2:13" ht="15" customHeight="1"/>
    <row r="35" spans="2:13">
      <c r="B35" s="76" t="s">
        <v>17</v>
      </c>
      <c r="C35" s="76"/>
    </row>
    <row r="36" spans="2:13" ht="30" customHeight="1">
      <c r="B36" s="74" t="s">
        <v>95</v>
      </c>
      <c r="C36" s="74"/>
      <c r="D36" s="74"/>
      <c r="E36" s="74"/>
      <c r="F36" s="74"/>
      <c r="G36" s="74"/>
      <c r="H36" s="74"/>
      <c r="I36" s="74"/>
      <c r="J36" s="74"/>
      <c r="K36" s="74"/>
      <c r="L36" s="74"/>
      <c r="M36" s="74"/>
    </row>
    <row r="37" spans="2:13" ht="15" customHeight="1"/>
    <row r="38" spans="2:13">
      <c r="B38" s="44" t="s">
        <v>41</v>
      </c>
    </row>
    <row r="39" spans="2:13" ht="30" customHeight="1">
      <c r="B39" s="75" t="s">
        <v>68</v>
      </c>
      <c r="C39" s="75"/>
      <c r="D39" s="75"/>
      <c r="E39" s="75"/>
      <c r="F39" s="75"/>
      <c r="G39" s="75"/>
      <c r="H39" s="75"/>
      <c r="I39" s="75"/>
      <c r="J39" s="75"/>
      <c r="K39" s="75"/>
      <c r="L39" s="75"/>
      <c r="M39" s="75"/>
    </row>
    <row r="40" spans="2:13" ht="15" customHeight="1"/>
    <row r="41" spans="2:13">
      <c r="B41" s="44" t="s">
        <v>42</v>
      </c>
    </row>
    <row r="42" spans="2:13" ht="30" customHeight="1">
      <c r="B42" s="75" t="s">
        <v>43</v>
      </c>
      <c r="C42" s="75"/>
      <c r="D42" s="75"/>
      <c r="E42" s="75"/>
      <c r="F42" s="75"/>
      <c r="G42" s="75"/>
      <c r="H42" s="75"/>
      <c r="I42" s="75"/>
      <c r="J42" s="75"/>
      <c r="K42" s="75"/>
      <c r="L42" s="75"/>
      <c r="M42" s="75"/>
    </row>
    <row r="44" spans="2:13">
      <c r="B44" s="44" t="s">
        <v>44</v>
      </c>
    </row>
    <row r="45" spans="2:13" ht="33" customHeight="1">
      <c r="B45" s="75" t="s">
        <v>71</v>
      </c>
      <c r="C45" s="75"/>
      <c r="D45" s="75"/>
      <c r="E45" s="75"/>
      <c r="F45" s="75"/>
      <c r="G45" s="75"/>
      <c r="H45" s="75"/>
      <c r="I45" s="75"/>
      <c r="J45" s="75"/>
      <c r="K45" s="75"/>
      <c r="L45" s="75"/>
      <c r="M45" s="75"/>
    </row>
    <row r="47" spans="2:13" ht="15" customHeight="1">
      <c r="B47" s="44" t="s">
        <v>45</v>
      </c>
    </row>
    <row r="48" spans="2:13" ht="69" customHeight="1">
      <c r="B48" s="74" t="s">
        <v>96</v>
      </c>
      <c r="C48" s="74"/>
      <c r="D48" s="74"/>
      <c r="E48" s="74"/>
      <c r="F48" s="74"/>
      <c r="G48" s="74"/>
      <c r="H48" s="74"/>
      <c r="I48" s="74"/>
      <c r="J48" s="74"/>
      <c r="K48" s="74"/>
      <c r="L48" s="74"/>
      <c r="M48" s="74"/>
    </row>
    <row r="49" spans="2:13" ht="19" customHeight="1">
      <c r="B49" s="50"/>
      <c r="C49" s="50"/>
      <c r="D49" s="50"/>
      <c r="E49" s="50"/>
      <c r="F49" s="50"/>
      <c r="G49" s="50"/>
      <c r="H49" s="50"/>
      <c r="I49" s="50"/>
      <c r="J49" s="50"/>
      <c r="K49" s="50"/>
      <c r="L49" s="50"/>
      <c r="M49" s="50"/>
    </row>
    <row r="50" spans="2:13" ht="17" customHeight="1">
      <c r="B50" s="73" t="s">
        <v>69</v>
      </c>
      <c r="C50" s="73"/>
      <c r="D50" s="50"/>
      <c r="E50" s="50"/>
      <c r="F50" s="50"/>
      <c r="G50" s="50"/>
      <c r="H50" s="50"/>
      <c r="I50" s="50"/>
      <c r="J50" s="50"/>
      <c r="K50" s="50"/>
      <c r="L50" s="50"/>
      <c r="M50" s="50"/>
    </row>
    <row r="51" spans="2:13" ht="30" customHeight="1">
      <c r="B51" s="74" t="s">
        <v>70</v>
      </c>
      <c r="C51" s="74"/>
      <c r="D51" s="74"/>
      <c r="E51" s="74"/>
      <c r="F51" s="74"/>
      <c r="G51" s="74"/>
      <c r="H51" s="74"/>
      <c r="I51" s="74"/>
      <c r="J51" s="74"/>
      <c r="K51" s="74"/>
      <c r="L51" s="74"/>
      <c r="M51" s="74"/>
    </row>
    <row r="52" spans="2:13" ht="15" customHeight="1">
      <c r="B52" s="49"/>
    </row>
    <row r="53" spans="2:13" ht="15" customHeight="1">
      <c r="B53" s="44" t="s">
        <v>89</v>
      </c>
    </row>
    <row r="54" spans="2:13" ht="63" customHeight="1">
      <c r="B54" s="71" t="s">
        <v>90</v>
      </c>
      <c r="C54" s="71"/>
      <c r="D54" s="71"/>
      <c r="E54" s="71"/>
      <c r="F54" s="71"/>
      <c r="G54" s="71"/>
      <c r="H54" s="71"/>
      <c r="I54" s="71"/>
      <c r="J54" s="71"/>
      <c r="K54" s="71"/>
      <c r="L54" s="71"/>
      <c r="M54" s="71"/>
    </row>
    <row r="56" spans="2:13" ht="15" customHeight="1"/>
    <row r="62" spans="2:13" ht="15" customHeight="1"/>
    <row r="74" ht="16" customHeight="1"/>
    <row r="77" ht="15" customHeight="1"/>
    <row r="78" ht="19" customHeight="1"/>
    <row r="79" ht="15" customHeight="1"/>
  </sheetData>
  <sheetProtection password="E773" sheet="1" objects="1" scenarios="1"/>
  <mergeCells count="32">
    <mergeCell ref="B2:M2"/>
    <mergeCell ref="B3:M3"/>
    <mergeCell ref="B32:M32"/>
    <mergeCell ref="B20:M20"/>
    <mergeCell ref="B21:C21"/>
    <mergeCell ref="J21:K21"/>
    <mergeCell ref="L21:M21"/>
    <mergeCell ref="B18:E18"/>
    <mergeCell ref="F18:I18"/>
    <mergeCell ref="J18:M18"/>
    <mergeCell ref="B19:E19"/>
    <mergeCell ref="F19:I19"/>
    <mergeCell ref="D21:E21"/>
    <mergeCell ref="B12:M12"/>
    <mergeCell ref="B9:M9"/>
    <mergeCell ref="B17:M17"/>
    <mergeCell ref="B36:M36"/>
    <mergeCell ref="B35:C35"/>
    <mergeCell ref="B39:M39"/>
    <mergeCell ref="B42:M42"/>
    <mergeCell ref="B15:M15"/>
    <mergeCell ref="F33:I33"/>
    <mergeCell ref="J33:M33"/>
    <mergeCell ref="J19:M19"/>
    <mergeCell ref="B33:E33"/>
    <mergeCell ref="F21:G21"/>
    <mergeCell ref="H21:I21"/>
    <mergeCell ref="B50:C50"/>
    <mergeCell ref="B51:M51"/>
    <mergeCell ref="B54:M54"/>
    <mergeCell ref="B45:M45"/>
    <mergeCell ref="B48:M4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06"/>
  <sheetViews>
    <sheetView zoomScale="150" zoomScaleNormal="150" zoomScalePageLayoutView="150" workbookViewId="0">
      <pane ySplit="9" topLeftCell="A10" activePane="bottomLeft" state="frozen"/>
      <selection pane="bottomLeft" activeCell="B10" sqref="B10"/>
    </sheetView>
  </sheetViews>
  <sheetFormatPr baseColWidth="10" defaultRowHeight="15" x14ac:dyDescent="0"/>
  <cols>
    <col min="2" max="2" width="26.33203125" customWidth="1"/>
    <col min="3" max="3" width="7" customWidth="1"/>
    <col min="4" max="4" width="11.33203125" customWidth="1"/>
    <col min="5" max="5" width="26.1640625" customWidth="1"/>
    <col min="6" max="7" width="10.5" customWidth="1"/>
    <col min="8" max="8" width="10.5" hidden="1" customWidth="1"/>
    <col min="9" max="9" width="10.83203125" hidden="1" customWidth="1"/>
    <col min="10" max="10" width="17.33203125" hidden="1" customWidth="1"/>
    <col min="11" max="11" width="14.83203125" hidden="1" customWidth="1"/>
    <col min="12" max="12" width="20" hidden="1" customWidth="1"/>
    <col min="13" max="13" width="12.83203125" hidden="1" customWidth="1"/>
    <col min="14" max="14" width="24.1640625" hidden="1" customWidth="1"/>
    <col min="15" max="15" width="22.1640625" hidden="1" customWidth="1"/>
  </cols>
  <sheetData>
    <row r="1" spans="2:15">
      <c r="B1" s="3"/>
    </row>
    <row r="2" spans="2:15" ht="21">
      <c r="B2" s="95" t="str">
        <f>School!B2</f>
        <v>BSGA North of England Schools</v>
      </c>
      <c r="C2" s="95"/>
      <c r="D2" s="95"/>
      <c r="E2" s="95"/>
      <c r="F2" s="95"/>
      <c r="G2" s="12"/>
      <c r="H2" s="12"/>
      <c r="I2" s="12"/>
    </row>
    <row r="3" spans="2:15" ht="16">
      <c r="B3" s="96" t="str">
        <f>School!B3</f>
        <v>Trampoline Competition (2016/2017 Regional Round)</v>
      </c>
      <c r="C3" s="96"/>
      <c r="D3" s="96"/>
      <c r="E3" s="96"/>
      <c r="F3" s="96"/>
      <c r="G3" s="13"/>
      <c r="H3" s="13"/>
      <c r="I3" s="13"/>
    </row>
    <row r="4" spans="2:15">
      <c r="B4" s="4"/>
      <c r="C4" s="5"/>
      <c r="D4" s="5"/>
    </row>
    <row r="5" spans="2:15" ht="16">
      <c r="B5" s="97" t="str">
        <f>School!B6</f>
        <v>Saturday 3rd December 2016</v>
      </c>
      <c r="C5" s="97"/>
      <c r="D5" s="97"/>
      <c r="E5" s="97"/>
      <c r="F5" s="97"/>
      <c r="G5" s="53"/>
      <c r="H5" s="53"/>
      <c r="I5" s="11"/>
    </row>
    <row r="6" spans="2:15" ht="16">
      <c r="B6" s="97" t="str">
        <f>School!B7</f>
        <v>Durham University Queen's Campus, University Blvd., Thornaby, TS17 6BH</v>
      </c>
      <c r="C6" s="97"/>
      <c r="D6" s="97"/>
      <c r="E6" s="97"/>
      <c r="F6" s="97"/>
      <c r="G6" s="53"/>
      <c r="H6" s="53"/>
      <c r="I6" s="11"/>
    </row>
    <row r="7" spans="2:15" ht="16">
      <c r="B7" s="11"/>
    </row>
    <row r="8" spans="2:15">
      <c r="K8">
        <v>2</v>
      </c>
      <c r="L8">
        <v>3</v>
      </c>
      <c r="M8">
        <v>4</v>
      </c>
      <c r="N8">
        <v>5</v>
      </c>
      <c r="O8">
        <v>6</v>
      </c>
    </row>
    <row r="9" spans="2:15" s="6" customFormat="1">
      <c r="B9" s="58" t="s">
        <v>0</v>
      </c>
      <c r="C9" s="58" t="s">
        <v>10</v>
      </c>
      <c r="D9" s="58" t="s">
        <v>1</v>
      </c>
      <c r="E9" s="58" t="s">
        <v>11</v>
      </c>
      <c r="F9" s="58" t="s">
        <v>9</v>
      </c>
      <c r="G9" s="67"/>
      <c r="H9" s="67" t="s">
        <v>91</v>
      </c>
      <c r="J9" s="1" t="s">
        <v>74</v>
      </c>
      <c r="K9" t="s">
        <v>24</v>
      </c>
      <c r="L9" t="s">
        <v>26</v>
      </c>
      <c r="M9" t="s">
        <v>25</v>
      </c>
      <c r="N9" t="s">
        <v>61</v>
      </c>
      <c r="O9" t="s">
        <v>62</v>
      </c>
    </row>
    <row r="10" spans="2:15">
      <c r="B10" s="10"/>
      <c r="C10" s="10"/>
      <c r="D10" s="36"/>
      <c r="E10" s="10"/>
      <c r="F10" s="10"/>
      <c r="G10" s="10"/>
      <c r="H10" s="10">
        <v>10</v>
      </c>
      <c r="I10" t="str">
        <f ca="1">IF(INDIRECT("F"&amp;$H10)="","",INDIRECT("E"&amp;H10)&amp;INDIRECT("F"&amp;$H10))</f>
        <v/>
      </c>
      <c r="J10" t="str">
        <f ca="1">IF(INDIRECT("D"&amp;$H10)="","",DATEDIF(INDIRECT("D"&amp;$H10),Categories!$A$5,"Y"))</f>
        <v/>
      </c>
      <c r="K10" t="str">
        <f ca="1">IF($J10="","",IF(VLOOKUP(($J10&amp;INDIRECT("C"&amp;$H10)),Categories!$F:$K,K$8,FALSE)=0,"",VLOOKUP(($J10&amp;INDIRECT("C"&amp;$H10)),Categories!$F:$K,K$8,FALSE)))</f>
        <v/>
      </c>
      <c r="L10" t="str">
        <f ca="1">IF($J10="","",IF(VLOOKUP(($J10&amp;INDIRECT("C"&amp;$H10)),Categories!$F:$K,L$8,FALSE)=0,"",VLOOKUP(($J10&amp;INDIRECT("C"&amp;$H10)),Categories!$F:$K,L$8,FALSE)))</f>
        <v/>
      </c>
      <c r="M10" t="str">
        <f ca="1">IF($J10="","",IF(VLOOKUP(($J10&amp;INDIRECT("C"&amp;$H10)),Categories!$F:$K,M$8,FALSE)=0,"",VLOOKUP(($J10&amp;INDIRECT("C"&amp;$H10)),Categories!$F:$K,M$8,FALSE)))</f>
        <v/>
      </c>
      <c r="N10" t="str">
        <f ca="1">IF($J10="","",IF(VLOOKUP(($J10&amp;INDIRECT("C"&amp;$H10)),Categories!$F:$K,N$8,FALSE)=0,"",VLOOKUP(($J10&amp;INDIRECT("C"&amp;$H10)),Categories!$F:$K,N$8,FALSE)))</f>
        <v/>
      </c>
      <c r="O10" t="str">
        <f ca="1">IF($J10="","",IF(VLOOKUP(($J10&amp;INDIRECT("C"&amp;$H10)),Categories!$F:$K,O$8,FALSE)=0,"",VLOOKUP(($J10&amp;INDIRECT("C"&amp;$H10)),Categories!$F:$K,O$8,FALSE)))</f>
        <v/>
      </c>
    </row>
    <row r="11" spans="2:15">
      <c r="B11" s="37"/>
      <c r="C11" s="37"/>
      <c r="D11" s="38"/>
      <c r="E11" s="10"/>
      <c r="F11" s="10"/>
      <c r="G11" s="10"/>
      <c r="H11" s="10">
        <f>H10+1</f>
        <v>11</v>
      </c>
      <c r="I11" t="str">
        <f t="shared" ref="I11:I74" ca="1" si="0">IF(INDIRECT("F"&amp;$H11)="","",INDIRECT("E"&amp;H11)&amp;INDIRECT("F"&amp;$H11))</f>
        <v/>
      </c>
      <c r="J11" t="str">
        <f ca="1">IF(INDIRECT("D"&amp;$H11)="","",DATEDIF(INDIRECT("D"&amp;$H11),Categories!$A$5,"Y"))</f>
        <v/>
      </c>
      <c r="K11" t="str">
        <f ca="1">IF($J11="","",IF(VLOOKUP(($J11&amp;INDIRECT("C"&amp;$H11)),Categories!$F:$K,K$8,FALSE)=0,"",VLOOKUP(($J11&amp;INDIRECT("C"&amp;$H11)),Categories!$F:$K,K$8,FALSE)))</f>
        <v/>
      </c>
      <c r="L11" t="str">
        <f ca="1">IF($J11="","",IF(VLOOKUP(($J11&amp;INDIRECT("C"&amp;$H11)),Categories!$F:$K,L$8,FALSE)=0,"",VLOOKUP(($J11&amp;INDIRECT("C"&amp;$H11)),Categories!$F:$K,L$8,FALSE)))</f>
        <v/>
      </c>
      <c r="M11" t="str">
        <f ca="1">IF($J11="","",IF(VLOOKUP(($J11&amp;INDIRECT("C"&amp;$H11)),Categories!$F:$K,M$8,FALSE)=0,"",VLOOKUP(($J11&amp;INDIRECT("C"&amp;$H11)),Categories!$F:$K,M$8,FALSE)))</f>
        <v/>
      </c>
      <c r="N11" t="str">
        <f ca="1">IF($J11="","",IF(VLOOKUP(($J11&amp;INDIRECT("C"&amp;$H11)),Categories!$F:$K,N$8,FALSE)=0,"",VLOOKUP(($J11&amp;INDIRECT("C"&amp;$H11)),Categories!$F:$K,N$8,FALSE)))</f>
        <v/>
      </c>
      <c r="O11" t="str">
        <f ca="1">IF($J11="","",IF(VLOOKUP(($J11&amp;INDIRECT("C"&amp;$H11)),Categories!$F:$K,O$8,FALSE)=0,"",VLOOKUP(($J11&amp;INDIRECT("C"&amp;$H11)),Categories!$F:$K,O$8,FALSE)))</f>
        <v/>
      </c>
    </row>
    <row r="12" spans="2:15">
      <c r="B12" s="10"/>
      <c r="C12" s="10"/>
      <c r="D12" s="36"/>
      <c r="E12" s="10"/>
      <c r="F12" s="10"/>
      <c r="G12" s="10"/>
      <c r="H12" s="10">
        <f t="shared" ref="H12:H75" si="1">H11+1</f>
        <v>12</v>
      </c>
      <c r="I12" t="str">
        <f t="shared" ca="1" si="0"/>
        <v/>
      </c>
      <c r="J12" t="str">
        <f ca="1">IF(INDIRECT("D"&amp;$H12)="","",DATEDIF(INDIRECT("D"&amp;$H12),Categories!$A$5,"Y"))</f>
        <v/>
      </c>
      <c r="K12" t="str">
        <f ca="1">IF($J12="","",IF(VLOOKUP(($J12&amp;INDIRECT("C"&amp;$H12)),Categories!$F:$K,K$8,FALSE)=0,"",VLOOKUP(($J12&amp;INDIRECT("C"&amp;$H12)),Categories!$F:$K,K$8,FALSE)))</f>
        <v/>
      </c>
      <c r="L12" t="str">
        <f ca="1">IF($J12="","",IF(VLOOKUP(($J12&amp;INDIRECT("C"&amp;$H12)),Categories!$F:$K,L$8,FALSE)=0,"",VLOOKUP(($J12&amp;INDIRECT("C"&amp;$H12)),Categories!$F:$K,L$8,FALSE)))</f>
        <v/>
      </c>
      <c r="M12" t="str">
        <f ca="1">IF($J12="","",IF(VLOOKUP(($J12&amp;INDIRECT("C"&amp;$H12)),Categories!$F:$K,M$8,FALSE)=0,"",VLOOKUP(($J12&amp;INDIRECT("C"&amp;$H12)),Categories!$F:$K,M$8,FALSE)))</f>
        <v/>
      </c>
      <c r="N12" t="str">
        <f ca="1">IF($J12="","",IF(VLOOKUP(($J12&amp;INDIRECT("C"&amp;$H12)),Categories!$F:$K,N$8,FALSE)=0,"",VLOOKUP(($J12&amp;INDIRECT("C"&amp;$H12)),Categories!$F:$K,N$8,FALSE)))</f>
        <v/>
      </c>
      <c r="O12" t="str">
        <f ca="1">IF($J12="","",IF(VLOOKUP(($J12&amp;INDIRECT("C"&amp;$H12)),Categories!$F:$K,O$8,FALSE)=0,"",VLOOKUP(($J12&amp;INDIRECT("C"&amp;$H12)),Categories!$F:$K,O$8,FALSE)))</f>
        <v/>
      </c>
    </row>
    <row r="13" spans="2:15">
      <c r="B13" s="10"/>
      <c r="C13" s="10"/>
      <c r="D13" s="36"/>
      <c r="E13" s="10"/>
      <c r="F13" s="10"/>
      <c r="G13" s="10"/>
      <c r="H13" s="10">
        <f t="shared" si="1"/>
        <v>13</v>
      </c>
      <c r="I13" t="str">
        <f t="shared" ca="1" si="0"/>
        <v/>
      </c>
      <c r="J13" t="str">
        <f ca="1">IF(INDIRECT("D"&amp;$H13)="","",DATEDIF(INDIRECT("D"&amp;$H13),Categories!$A$5,"Y"))</f>
        <v/>
      </c>
      <c r="K13" t="str">
        <f ca="1">IF($J13="","",IF(VLOOKUP(($J13&amp;INDIRECT("C"&amp;$H13)),Categories!$F:$K,K$8,FALSE)=0,"",VLOOKUP(($J13&amp;INDIRECT("C"&amp;$H13)),Categories!$F:$K,K$8,FALSE)))</f>
        <v/>
      </c>
      <c r="L13" t="str">
        <f ca="1">IF($J13="","",IF(VLOOKUP(($J13&amp;INDIRECT("C"&amp;$H13)),Categories!$F:$K,L$8,FALSE)=0,"",VLOOKUP(($J13&amp;INDIRECT("C"&amp;$H13)),Categories!$F:$K,L$8,FALSE)))</f>
        <v/>
      </c>
      <c r="M13" t="str">
        <f ca="1">IF($J13="","",IF(VLOOKUP(($J13&amp;INDIRECT("C"&amp;$H13)),Categories!$F:$K,M$8,FALSE)=0,"",VLOOKUP(($J13&amp;INDIRECT("C"&amp;$H13)),Categories!$F:$K,M$8,FALSE)))</f>
        <v/>
      </c>
      <c r="N13" t="str">
        <f ca="1">IF($J13="","",IF(VLOOKUP(($J13&amp;INDIRECT("C"&amp;$H13)),Categories!$F:$K,N$8,FALSE)=0,"",VLOOKUP(($J13&amp;INDIRECT("C"&amp;$H13)),Categories!$F:$K,N$8,FALSE)))</f>
        <v/>
      </c>
      <c r="O13" t="str">
        <f ca="1">IF($J13="","",IF(VLOOKUP(($J13&amp;INDIRECT("C"&amp;$H13)),Categories!$F:$K,O$8,FALSE)=0,"",VLOOKUP(($J13&amp;INDIRECT("C"&amp;$H13)),Categories!$F:$K,O$8,FALSE)))</f>
        <v/>
      </c>
    </row>
    <row r="14" spans="2:15">
      <c r="B14" s="10"/>
      <c r="C14" s="10"/>
      <c r="D14" s="36"/>
      <c r="E14" s="10"/>
      <c r="F14" s="10"/>
      <c r="G14" s="10"/>
      <c r="H14" s="10">
        <f t="shared" si="1"/>
        <v>14</v>
      </c>
      <c r="I14" t="str">
        <f t="shared" ca="1" si="0"/>
        <v/>
      </c>
      <c r="J14" t="str">
        <f ca="1">IF(INDIRECT("D"&amp;$H14)="","",DATEDIF(INDIRECT("D"&amp;$H14),Categories!$A$5,"Y"))</f>
        <v/>
      </c>
      <c r="K14" t="str">
        <f ca="1">IF($J14="","",IF(VLOOKUP(($J14&amp;INDIRECT("C"&amp;$H14)),Categories!$F:$K,K$8,FALSE)=0,"",VLOOKUP(($J14&amp;INDIRECT("C"&amp;$H14)),Categories!$F:$K,K$8,FALSE)))</f>
        <v/>
      </c>
      <c r="L14" t="str">
        <f ca="1">IF($J14="","",IF(VLOOKUP(($J14&amp;INDIRECT("C"&amp;$H14)),Categories!$F:$K,L$8,FALSE)=0,"",VLOOKUP(($J14&amp;INDIRECT("C"&amp;$H14)),Categories!$F:$K,L$8,FALSE)))</f>
        <v/>
      </c>
      <c r="M14" t="str">
        <f ca="1">IF($J14="","",IF(VLOOKUP(($J14&amp;INDIRECT("C"&amp;$H14)),Categories!$F:$K,M$8,FALSE)=0,"",VLOOKUP(($J14&amp;INDIRECT("C"&amp;$H14)),Categories!$F:$K,M$8,FALSE)))</f>
        <v/>
      </c>
      <c r="N14" t="str">
        <f ca="1">IF($J14="","",IF(VLOOKUP(($J14&amp;INDIRECT("C"&amp;$H14)),Categories!$F:$K,N$8,FALSE)=0,"",VLOOKUP(($J14&amp;INDIRECT("C"&amp;$H14)),Categories!$F:$K,N$8,FALSE)))</f>
        <v/>
      </c>
      <c r="O14" t="str">
        <f ca="1">IF($J14="","",IF(VLOOKUP(($J14&amp;INDIRECT("C"&amp;$H14)),Categories!$F:$K,O$8,FALSE)=0,"",VLOOKUP(($J14&amp;INDIRECT("C"&amp;$H14)),Categories!$F:$K,O$8,FALSE)))</f>
        <v/>
      </c>
    </row>
    <row r="15" spans="2:15">
      <c r="B15" s="10"/>
      <c r="C15" s="10"/>
      <c r="D15" s="36"/>
      <c r="E15" s="10"/>
      <c r="F15" s="10"/>
      <c r="G15" s="10"/>
      <c r="H15" s="10">
        <f t="shared" si="1"/>
        <v>15</v>
      </c>
      <c r="I15" t="str">
        <f t="shared" ca="1" si="0"/>
        <v/>
      </c>
      <c r="J15" t="str">
        <f ca="1">IF(INDIRECT("D"&amp;$H15)="","",DATEDIF(INDIRECT("D"&amp;$H15),Categories!$A$5,"Y"))</f>
        <v/>
      </c>
      <c r="K15" t="str">
        <f ca="1">IF($J15="","",IF(VLOOKUP(($J15&amp;INDIRECT("C"&amp;$H15)),Categories!$F:$K,K$8,FALSE)=0,"",VLOOKUP(($J15&amp;INDIRECT("C"&amp;$H15)),Categories!$F:$K,K$8,FALSE)))</f>
        <v/>
      </c>
      <c r="L15" t="str">
        <f ca="1">IF($J15="","",IF(VLOOKUP(($J15&amp;INDIRECT("C"&amp;$H15)),Categories!$F:$K,L$8,FALSE)=0,"",VLOOKUP(($J15&amp;INDIRECT("C"&amp;$H15)),Categories!$F:$K,L$8,FALSE)))</f>
        <v/>
      </c>
      <c r="M15" t="str">
        <f ca="1">IF($J15="","",IF(VLOOKUP(($J15&amp;INDIRECT("C"&amp;$H15)),Categories!$F:$K,M$8,FALSE)=0,"",VLOOKUP(($J15&amp;INDIRECT("C"&amp;$H15)),Categories!$F:$K,M$8,FALSE)))</f>
        <v/>
      </c>
      <c r="N15" t="str">
        <f ca="1">IF($J15="","",IF(VLOOKUP(($J15&amp;INDIRECT("C"&amp;$H15)),Categories!$F:$K,N$8,FALSE)=0,"",VLOOKUP(($J15&amp;INDIRECT("C"&amp;$H15)),Categories!$F:$K,N$8,FALSE)))</f>
        <v/>
      </c>
      <c r="O15" t="str">
        <f ca="1">IF($J15="","",IF(VLOOKUP(($J15&amp;INDIRECT("C"&amp;$H15)),Categories!$F:$K,O$8,FALSE)=0,"",VLOOKUP(($J15&amp;INDIRECT("C"&amp;$H15)),Categories!$F:$K,O$8,FALSE)))</f>
        <v/>
      </c>
    </row>
    <row r="16" spans="2:15">
      <c r="B16" s="10"/>
      <c r="C16" s="10"/>
      <c r="D16" s="36"/>
      <c r="E16" s="10"/>
      <c r="F16" s="10"/>
      <c r="G16" s="10"/>
      <c r="H16" s="10">
        <f t="shared" si="1"/>
        <v>16</v>
      </c>
      <c r="I16" t="str">
        <f t="shared" ca="1" si="0"/>
        <v/>
      </c>
      <c r="J16" t="str">
        <f ca="1">IF(INDIRECT("D"&amp;$H16)="","",DATEDIF(INDIRECT("D"&amp;$H16),Categories!$A$5,"Y"))</f>
        <v/>
      </c>
      <c r="K16" t="str">
        <f ca="1">IF($J16="","",IF(VLOOKUP(($J16&amp;INDIRECT("C"&amp;$H16)),Categories!$F:$K,K$8,FALSE)=0,"",VLOOKUP(($J16&amp;INDIRECT("C"&amp;$H16)),Categories!$F:$K,K$8,FALSE)))</f>
        <v/>
      </c>
      <c r="L16" t="str">
        <f ca="1">IF($J16="","",IF(VLOOKUP(($J16&amp;INDIRECT("C"&amp;$H16)),Categories!$F:$K,L$8,FALSE)=0,"",VLOOKUP(($J16&amp;INDIRECT("C"&amp;$H16)),Categories!$F:$K,L$8,FALSE)))</f>
        <v/>
      </c>
      <c r="M16" t="str">
        <f ca="1">IF($J16="","",IF(VLOOKUP(($J16&amp;INDIRECT("C"&amp;$H16)),Categories!$F:$K,M$8,FALSE)=0,"",VLOOKUP(($J16&amp;INDIRECT("C"&amp;$H16)),Categories!$F:$K,M$8,FALSE)))</f>
        <v/>
      </c>
      <c r="N16" t="str">
        <f ca="1">IF($J16="","",IF(VLOOKUP(($J16&amp;INDIRECT("C"&amp;$H16)),Categories!$F:$K,N$8,FALSE)=0,"",VLOOKUP(($J16&amp;INDIRECT("C"&amp;$H16)),Categories!$F:$K,N$8,FALSE)))</f>
        <v/>
      </c>
      <c r="O16" t="str">
        <f ca="1">IF($J16="","",IF(VLOOKUP(($J16&amp;INDIRECT("C"&amp;$H16)),Categories!$F:$K,O$8,FALSE)=0,"",VLOOKUP(($J16&amp;INDIRECT("C"&amp;$H16)),Categories!$F:$K,O$8,FALSE)))</f>
        <v/>
      </c>
    </row>
    <row r="17" spans="2:15">
      <c r="B17" s="10"/>
      <c r="C17" s="10"/>
      <c r="D17" s="36"/>
      <c r="E17" s="10"/>
      <c r="F17" s="10"/>
      <c r="G17" s="10"/>
      <c r="H17" s="10">
        <f t="shared" si="1"/>
        <v>17</v>
      </c>
      <c r="I17" t="str">
        <f t="shared" ca="1" si="0"/>
        <v/>
      </c>
      <c r="J17" t="str">
        <f ca="1">IF(INDIRECT("D"&amp;$H17)="","",DATEDIF(INDIRECT("D"&amp;$H17),Categories!$A$5,"Y"))</f>
        <v/>
      </c>
      <c r="K17" t="str">
        <f ca="1">IF($J17="","",IF(VLOOKUP(($J17&amp;INDIRECT("C"&amp;$H17)),Categories!$F:$K,K$8,FALSE)=0,"",VLOOKUP(($J17&amp;INDIRECT("C"&amp;$H17)),Categories!$F:$K,K$8,FALSE)))</f>
        <v/>
      </c>
      <c r="L17" t="str">
        <f ca="1">IF($J17="","",IF(VLOOKUP(($J17&amp;INDIRECT("C"&amp;$H17)),Categories!$F:$K,L$8,FALSE)=0,"",VLOOKUP(($J17&amp;INDIRECT("C"&amp;$H17)),Categories!$F:$K,L$8,FALSE)))</f>
        <v/>
      </c>
      <c r="M17" t="str">
        <f ca="1">IF($J17="","",IF(VLOOKUP(($J17&amp;INDIRECT("C"&amp;$H17)),Categories!$F:$K,M$8,FALSE)=0,"",VLOOKUP(($J17&amp;INDIRECT("C"&amp;$H17)),Categories!$F:$K,M$8,FALSE)))</f>
        <v/>
      </c>
      <c r="N17" t="str">
        <f ca="1">IF($J17="","",IF(VLOOKUP(($J17&amp;INDIRECT("C"&amp;$H17)),Categories!$F:$K,N$8,FALSE)=0,"",VLOOKUP(($J17&amp;INDIRECT("C"&amp;$H17)),Categories!$F:$K,N$8,FALSE)))</f>
        <v/>
      </c>
      <c r="O17" t="str">
        <f ca="1">IF($J17="","",IF(VLOOKUP(($J17&amp;INDIRECT("C"&amp;$H17)),Categories!$F:$K,O$8,FALSE)=0,"",VLOOKUP(($J17&amp;INDIRECT("C"&amp;$H17)),Categories!$F:$K,O$8,FALSE)))</f>
        <v/>
      </c>
    </row>
    <row r="18" spans="2:15">
      <c r="B18" s="10"/>
      <c r="C18" s="10"/>
      <c r="D18" s="36"/>
      <c r="E18" s="10"/>
      <c r="F18" s="10"/>
      <c r="G18" s="10"/>
      <c r="H18" s="10">
        <f t="shared" si="1"/>
        <v>18</v>
      </c>
      <c r="I18" t="str">
        <f t="shared" ca="1" si="0"/>
        <v/>
      </c>
      <c r="J18" t="str">
        <f ca="1">IF(INDIRECT("D"&amp;$H18)="","",DATEDIF(INDIRECT("D"&amp;$H18),Categories!$A$5,"Y"))</f>
        <v/>
      </c>
      <c r="K18" t="str">
        <f ca="1">IF($J18="","",IF(VLOOKUP(($J18&amp;INDIRECT("C"&amp;$H18)),Categories!$F:$K,K$8,FALSE)=0,"",VLOOKUP(($J18&amp;INDIRECT("C"&amp;$H18)),Categories!$F:$K,K$8,FALSE)))</f>
        <v/>
      </c>
      <c r="L18" t="str">
        <f ca="1">IF($J18="","",IF(VLOOKUP(($J18&amp;INDIRECT("C"&amp;$H18)),Categories!$F:$K,L$8,FALSE)=0,"",VLOOKUP(($J18&amp;INDIRECT("C"&amp;$H18)),Categories!$F:$K,L$8,FALSE)))</f>
        <v/>
      </c>
      <c r="M18" t="str">
        <f ca="1">IF($J18="","",IF(VLOOKUP(($J18&amp;INDIRECT("C"&amp;$H18)),Categories!$F:$K,M$8,FALSE)=0,"",VLOOKUP(($J18&amp;INDIRECT("C"&amp;$H18)),Categories!$F:$K,M$8,FALSE)))</f>
        <v/>
      </c>
      <c r="N18" t="str">
        <f ca="1">IF($J18="","",IF(VLOOKUP(($J18&amp;INDIRECT("C"&amp;$H18)),Categories!$F:$K,N$8,FALSE)=0,"",VLOOKUP(($J18&amp;INDIRECT("C"&amp;$H18)),Categories!$F:$K,N$8,FALSE)))</f>
        <v/>
      </c>
      <c r="O18" t="str">
        <f ca="1">IF($J18="","",IF(VLOOKUP(($J18&amp;INDIRECT("C"&amp;$H18)),Categories!$F:$K,O$8,FALSE)=0,"",VLOOKUP(($J18&amp;INDIRECT("C"&amp;$H18)),Categories!$F:$K,O$8,FALSE)))</f>
        <v/>
      </c>
    </row>
    <row r="19" spans="2:15">
      <c r="B19" s="10"/>
      <c r="C19" s="10"/>
      <c r="D19" s="36"/>
      <c r="E19" s="10"/>
      <c r="F19" s="10"/>
      <c r="G19" s="10"/>
      <c r="H19" s="10">
        <f t="shared" si="1"/>
        <v>19</v>
      </c>
      <c r="I19" t="str">
        <f t="shared" ca="1" si="0"/>
        <v/>
      </c>
      <c r="J19" t="str">
        <f ca="1">IF(INDIRECT("D"&amp;$H19)="","",DATEDIF(INDIRECT("D"&amp;$H19),Categories!$A$5,"Y"))</f>
        <v/>
      </c>
      <c r="K19" t="str">
        <f ca="1">IF($J19="","",IF(VLOOKUP(($J19&amp;INDIRECT("C"&amp;$H19)),Categories!$F:$K,K$8,FALSE)=0,"",VLOOKUP(($J19&amp;INDIRECT("C"&amp;$H19)),Categories!$F:$K,K$8,FALSE)))</f>
        <v/>
      </c>
      <c r="L19" t="str">
        <f ca="1">IF($J19="","",IF(VLOOKUP(($J19&amp;INDIRECT("C"&amp;$H19)),Categories!$F:$K,L$8,FALSE)=0,"",VLOOKUP(($J19&amp;INDIRECT("C"&amp;$H19)),Categories!$F:$K,L$8,FALSE)))</f>
        <v/>
      </c>
      <c r="M19" t="str">
        <f ca="1">IF($J19="","",IF(VLOOKUP(($J19&amp;INDIRECT("C"&amp;$H19)),Categories!$F:$K,M$8,FALSE)=0,"",VLOOKUP(($J19&amp;INDIRECT("C"&amp;$H19)),Categories!$F:$K,M$8,FALSE)))</f>
        <v/>
      </c>
      <c r="N19" t="str">
        <f ca="1">IF($J19="","",IF(VLOOKUP(($J19&amp;INDIRECT("C"&amp;$H19)),Categories!$F:$K,N$8,FALSE)=0,"",VLOOKUP(($J19&amp;INDIRECT("C"&amp;$H19)),Categories!$F:$K,N$8,FALSE)))</f>
        <v/>
      </c>
      <c r="O19" t="str">
        <f ca="1">IF($J19="","",IF(VLOOKUP(($J19&amp;INDIRECT("C"&amp;$H19)),Categories!$F:$K,O$8,FALSE)=0,"",VLOOKUP(($J19&amp;INDIRECT("C"&amp;$H19)),Categories!$F:$K,O$8,FALSE)))</f>
        <v/>
      </c>
    </row>
    <row r="20" spans="2:15">
      <c r="B20" s="10"/>
      <c r="C20" s="10"/>
      <c r="D20" s="36"/>
      <c r="E20" s="10"/>
      <c r="F20" s="10"/>
      <c r="G20" s="10"/>
      <c r="H20" s="10">
        <f t="shared" si="1"/>
        <v>20</v>
      </c>
      <c r="I20" t="str">
        <f t="shared" ca="1" si="0"/>
        <v/>
      </c>
      <c r="J20" t="str">
        <f ca="1">IF(INDIRECT("D"&amp;$H20)="","",DATEDIF(INDIRECT("D"&amp;$H20),Categories!$A$5,"Y"))</f>
        <v/>
      </c>
      <c r="K20" t="str">
        <f ca="1">IF($J20="","",IF(VLOOKUP(($J20&amp;INDIRECT("C"&amp;$H20)),Categories!$F:$K,K$8,FALSE)=0,"",VLOOKUP(($J20&amp;INDIRECT("C"&amp;$H20)),Categories!$F:$K,K$8,FALSE)))</f>
        <v/>
      </c>
      <c r="L20" t="str">
        <f ca="1">IF($J20="","",IF(VLOOKUP(($J20&amp;INDIRECT("C"&amp;$H20)),Categories!$F:$K,L$8,FALSE)=0,"",VLOOKUP(($J20&amp;INDIRECT("C"&amp;$H20)),Categories!$F:$K,L$8,FALSE)))</f>
        <v/>
      </c>
      <c r="M20" t="str">
        <f ca="1">IF($J20="","",IF(VLOOKUP(($J20&amp;INDIRECT("C"&amp;$H20)),Categories!$F:$K,M$8,FALSE)=0,"",VLOOKUP(($J20&amp;INDIRECT("C"&amp;$H20)),Categories!$F:$K,M$8,FALSE)))</f>
        <v/>
      </c>
      <c r="N20" t="str">
        <f ca="1">IF($J20="","",IF(VLOOKUP(($J20&amp;INDIRECT("C"&amp;$H20)),Categories!$F:$K,N$8,FALSE)=0,"",VLOOKUP(($J20&amp;INDIRECT("C"&amp;$H20)),Categories!$F:$K,N$8,FALSE)))</f>
        <v/>
      </c>
      <c r="O20" t="str">
        <f ca="1">IF($J20="","",IF(VLOOKUP(($J20&amp;INDIRECT("C"&amp;$H20)),Categories!$F:$K,O$8,FALSE)=0,"",VLOOKUP(($J20&amp;INDIRECT("C"&amp;$H20)),Categories!$F:$K,O$8,FALSE)))</f>
        <v/>
      </c>
    </row>
    <row r="21" spans="2:15">
      <c r="B21" s="10"/>
      <c r="C21" s="10"/>
      <c r="D21" s="36"/>
      <c r="E21" s="10"/>
      <c r="F21" s="10"/>
      <c r="G21" s="10"/>
      <c r="H21" s="10">
        <f t="shared" si="1"/>
        <v>21</v>
      </c>
      <c r="I21" t="str">
        <f t="shared" ca="1" si="0"/>
        <v/>
      </c>
      <c r="J21" t="str">
        <f ca="1">IF(INDIRECT("D"&amp;$H21)="","",DATEDIF(INDIRECT("D"&amp;$H21),Categories!$A$5,"Y"))</f>
        <v/>
      </c>
      <c r="K21" t="str">
        <f ca="1">IF($J21="","",IF(VLOOKUP(($J21&amp;INDIRECT("C"&amp;$H21)),Categories!$F:$K,K$8,FALSE)=0,"",VLOOKUP(($J21&amp;INDIRECT("C"&amp;$H21)),Categories!$F:$K,K$8,FALSE)))</f>
        <v/>
      </c>
      <c r="L21" t="str">
        <f ca="1">IF($J21="","",IF(VLOOKUP(($J21&amp;INDIRECT("C"&amp;$H21)),Categories!$F:$K,L$8,FALSE)=0,"",VLOOKUP(($J21&amp;INDIRECT("C"&amp;$H21)),Categories!$F:$K,L$8,FALSE)))</f>
        <v/>
      </c>
      <c r="M21" t="str">
        <f ca="1">IF($J21="","",IF(VLOOKUP(($J21&amp;INDIRECT("C"&amp;$H21)),Categories!$F:$K,M$8,FALSE)=0,"",VLOOKUP(($J21&amp;INDIRECT("C"&amp;$H21)),Categories!$F:$K,M$8,FALSE)))</f>
        <v/>
      </c>
      <c r="N21" t="str">
        <f ca="1">IF($J21="","",IF(VLOOKUP(($J21&amp;INDIRECT("C"&amp;$H21)),Categories!$F:$K,N$8,FALSE)=0,"",VLOOKUP(($J21&amp;INDIRECT("C"&amp;$H21)),Categories!$F:$K,N$8,FALSE)))</f>
        <v/>
      </c>
      <c r="O21" t="str">
        <f ca="1">IF($J21="","",IF(VLOOKUP(($J21&amp;INDIRECT("C"&amp;$H21)),Categories!$F:$K,O$8,FALSE)=0,"",VLOOKUP(($J21&amp;INDIRECT("C"&amp;$H21)),Categories!$F:$K,O$8,FALSE)))</f>
        <v/>
      </c>
    </row>
    <row r="22" spans="2:15">
      <c r="B22" s="10"/>
      <c r="C22" s="10"/>
      <c r="D22" s="36"/>
      <c r="E22" s="10"/>
      <c r="F22" s="10"/>
      <c r="G22" s="10"/>
      <c r="H22" s="10">
        <f t="shared" si="1"/>
        <v>22</v>
      </c>
      <c r="I22" t="str">
        <f t="shared" ca="1" si="0"/>
        <v/>
      </c>
      <c r="J22" t="str">
        <f ca="1">IF(INDIRECT("D"&amp;$H22)="","",DATEDIF(INDIRECT("D"&amp;$H22),Categories!$A$5,"Y"))</f>
        <v/>
      </c>
      <c r="K22" t="str">
        <f ca="1">IF($J22="","",IF(VLOOKUP(($J22&amp;INDIRECT("C"&amp;$H22)),Categories!$F:$K,K$8,FALSE)=0,"",VLOOKUP(($J22&amp;INDIRECT("C"&amp;$H22)),Categories!$F:$K,K$8,FALSE)))</f>
        <v/>
      </c>
      <c r="L22" t="str">
        <f ca="1">IF($J22="","",IF(VLOOKUP(($J22&amp;INDIRECT("C"&amp;$H22)),Categories!$F:$K,L$8,FALSE)=0,"",VLOOKUP(($J22&amp;INDIRECT("C"&amp;$H22)),Categories!$F:$K,L$8,FALSE)))</f>
        <v/>
      </c>
      <c r="M22" t="str">
        <f ca="1">IF($J22="","",IF(VLOOKUP(($J22&amp;INDIRECT("C"&amp;$H22)),Categories!$F:$K,M$8,FALSE)=0,"",VLOOKUP(($J22&amp;INDIRECT("C"&amp;$H22)),Categories!$F:$K,M$8,FALSE)))</f>
        <v/>
      </c>
      <c r="N22" t="str">
        <f ca="1">IF($J22="","",IF(VLOOKUP(($J22&amp;INDIRECT("C"&amp;$H22)),Categories!$F:$K,N$8,FALSE)=0,"",VLOOKUP(($J22&amp;INDIRECT("C"&amp;$H22)),Categories!$F:$K,N$8,FALSE)))</f>
        <v/>
      </c>
      <c r="O22" t="str">
        <f ca="1">IF($J22="","",IF(VLOOKUP(($J22&amp;INDIRECT("C"&amp;$H22)),Categories!$F:$K,O$8,FALSE)=0,"",VLOOKUP(($J22&amp;INDIRECT("C"&amp;$H22)),Categories!$F:$K,O$8,FALSE)))</f>
        <v/>
      </c>
    </row>
    <row r="23" spans="2:15">
      <c r="B23" s="10"/>
      <c r="C23" s="10"/>
      <c r="D23" s="36"/>
      <c r="E23" s="10"/>
      <c r="F23" s="10"/>
      <c r="G23" s="10"/>
      <c r="H23" s="10">
        <f t="shared" si="1"/>
        <v>23</v>
      </c>
      <c r="I23" t="str">
        <f t="shared" ca="1" si="0"/>
        <v/>
      </c>
      <c r="J23" t="str">
        <f ca="1">IF(INDIRECT("D"&amp;$H23)="","",DATEDIF(INDIRECT("D"&amp;$H23),Categories!$A$5,"Y"))</f>
        <v/>
      </c>
      <c r="K23" t="str">
        <f ca="1">IF($J23="","",IF(VLOOKUP(($J23&amp;INDIRECT("C"&amp;$H23)),Categories!$F:$K,K$8,FALSE)=0,"",VLOOKUP(($J23&amp;INDIRECT("C"&amp;$H23)),Categories!$F:$K,K$8,FALSE)))</f>
        <v/>
      </c>
      <c r="L23" t="str">
        <f ca="1">IF($J23="","",IF(VLOOKUP(($J23&amp;INDIRECT("C"&amp;$H23)),Categories!$F:$K,L$8,FALSE)=0,"",VLOOKUP(($J23&amp;INDIRECT("C"&amp;$H23)),Categories!$F:$K,L$8,FALSE)))</f>
        <v/>
      </c>
      <c r="M23" t="str">
        <f ca="1">IF($J23="","",IF(VLOOKUP(($J23&amp;INDIRECT("C"&amp;$H23)),Categories!$F:$K,M$8,FALSE)=0,"",VLOOKUP(($J23&amp;INDIRECT("C"&amp;$H23)),Categories!$F:$K,M$8,FALSE)))</f>
        <v/>
      </c>
      <c r="N23" t="str">
        <f ca="1">IF($J23="","",IF(VLOOKUP(($J23&amp;INDIRECT("C"&amp;$H23)),Categories!$F:$K,N$8,FALSE)=0,"",VLOOKUP(($J23&amp;INDIRECT("C"&amp;$H23)),Categories!$F:$K,N$8,FALSE)))</f>
        <v/>
      </c>
      <c r="O23" t="str">
        <f ca="1">IF($J23="","",IF(VLOOKUP(($J23&amp;INDIRECT("C"&amp;$H23)),Categories!$F:$K,O$8,FALSE)=0,"",VLOOKUP(($J23&amp;INDIRECT("C"&amp;$H23)),Categories!$F:$K,O$8,FALSE)))</f>
        <v/>
      </c>
    </row>
    <row r="24" spans="2:15">
      <c r="B24" s="10"/>
      <c r="C24" s="10"/>
      <c r="D24" s="36"/>
      <c r="E24" s="10"/>
      <c r="F24" s="10"/>
      <c r="G24" s="10"/>
      <c r="H24" s="10">
        <f t="shared" si="1"/>
        <v>24</v>
      </c>
      <c r="I24" t="str">
        <f t="shared" ca="1" si="0"/>
        <v/>
      </c>
      <c r="J24" t="str">
        <f ca="1">IF(INDIRECT("D"&amp;$H24)="","",DATEDIF(INDIRECT("D"&amp;$H24),Categories!$A$5,"Y"))</f>
        <v/>
      </c>
      <c r="K24" t="str">
        <f ca="1">IF($J24="","",IF(VLOOKUP(($J24&amp;INDIRECT("C"&amp;$H24)),Categories!$F:$K,K$8,FALSE)=0,"",VLOOKUP(($J24&amp;INDIRECT("C"&amp;$H24)),Categories!$F:$K,K$8,FALSE)))</f>
        <v/>
      </c>
      <c r="L24" t="str">
        <f ca="1">IF($J24="","",IF(VLOOKUP(($J24&amp;INDIRECT("C"&amp;$H24)),Categories!$F:$K,L$8,FALSE)=0,"",VLOOKUP(($J24&amp;INDIRECT("C"&amp;$H24)),Categories!$F:$K,L$8,FALSE)))</f>
        <v/>
      </c>
      <c r="M24" t="str">
        <f ca="1">IF($J24="","",IF(VLOOKUP(($J24&amp;INDIRECT("C"&amp;$H24)),Categories!$F:$K,M$8,FALSE)=0,"",VLOOKUP(($J24&amp;INDIRECT("C"&amp;$H24)),Categories!$F:$K,M$8,FALSE)))</f>
        <v/>
      </c>
      <c r="N24" t="str">
        <f ca="1">IF($J24="","",IF(VLOOKUP(($J24&amp;INDIRECT("C"&amp;$H24)),Categories!$F:$K,N$8,FALSE)=0,"",VLOOKUP(($J24&amp;INDIRECT("C"&amp;$H24)),Categories!$F:$K,N$8,FALSE)))</f>
        <v/>
      </c>
      <c r="O24" t="str">
        <f ca="1">IF($J24="","",IF(VLOOKUP(($J24&amp;INDIRECT("C"&amp;$H24)),Categories!$F:$K,O$8,FALSE)=0,"",VLOOKUP(($J24&amp;INDIRECT("C"&amp;$H24)),Categories!$F:$K,O$8,FALSE)))</f>
        <v/>
      </c>
    </row>
    <row r="25" spans="2:15">
      <c r="B25" s="10"/>
      <c r="C25" s="10"/>
      <c r="D25" s="36"/>
      <c r="E25" s="10"/>
      <c r="F25" s="10"/>
      <c r="G25" s="10"/>
      <c r="H25" s="10">
        <f t="shared" si="1"/>
        <v>25</v>
      </c>
      <c r="I25" t="str">
        <f t="shared" ca="1" si="0"/>
        <v/>
      </c>
      <c r="J25" t="str">
        <f ca="1">IF(INDIRECT("D"&amp;$H25)="","",DATEDIF(INDIRECT("D"&amp;$H25),Categories!$A$5,"Y"))</f>
        <v/>
      </c>
      <c r="K25" t="str">
        <f ca="1">IF($J25="","",IF(VLOOKUP(($J25&amp;INDIRECT("C"&amp;$H25)),Categories!$F:$K,K$8,FALSE)=0,"",VLOOKUP(($J25&amp;INDIRECT("C"&amp;$H25)),Categories!$F:$K,K$8,FALSE)))</f>
        <v/>
      </c>
      <c r="L25" t="str">
        <f ca="1">IF($J25="","",IF(VLOOKUP(($J25&amp;INDIRECT("C"&amp;$H25)),Categories!$F:$K,L$8,FALSE)=0,"",VLOOKUP(($J25&amp;INDIRECT("C"&amp;$H25)),Categories!$F:$K,L$8,FALSE)))</f>
        <v/>
      </c>
      <c r="M25" t="str">
        <f ca="1">IF($J25="","",IF(VLOOKUP(($J25&amp;INDIRECT("C"&amp;$H25)),Categories!$F:$K,M$8,FALSE)=0,"",VLOOKUP(($J25&amp;INDIRECT("C"&amp;$H25)),Categories!$F:$K,M$8,FALSE)))</f>
        <v/>
      </c>
      <c r="N25" t="str">
        <f ca="1">IF($J25="","",IF(VLOOKUP(($J25&amp;INDIRECT("C"&amp;$H25)),Categories!$F:$K,N$8,FALSE)=0,"",VLOOKUP(($J25&amp;INDIRECT("C"&amp;$H25)),Categories!$F:$K,N$8,FALSE)))</f>
        <v/>
      </c>
      <c r="O25" t="str">
        <f ca="1">IF($J25="","",IF(VLOOKUP(($J25&amp;INDIRECT("C"&amp;$H25)),Categories!$F:$K,O$8,FALSE)=0,"",VLOOKUP(($J25&amp;INDIRECT("C"&amp;$H25)),Categories!$F:$K,O$8,FALSE)))</f>
        <v/>
      </c>
    </row>
    <row r="26" spans="2:15">
      <c r="B26" s="10"/>
      <c r="C26" s="10"/>
      <c r="D26" s="36"/>
      <c r="E26" s="10"/>
      <c r="F26" s="10"/>
      <c r="G26" s="10"/>
      <c r="H26" s="10">
        <f t="shared" si="1"/>
        <v>26</v>
      </c>
      <c r="I26" t="str">
        <f t="shared" ca="1" si="0"/>
        <v/>
      </c>
      <c r="J26" t="str">
        <f ca="1">IF(INDIRECT("D"&amp;$H26)="","",DATEDIF(INDIRECT("D"&amp;$H26),Categories!$A$5,"Y"))</f>
        <v/>
      </c>
      <c r="K26" t="str">
        <f ca="1">IF($J26="","",IF(VLOOKUP(($J26&amp;INDIRECT("C"&amp;$H26)),Categories!$F:$K,K$8,FALSE)=0,"",VLOOKUP(($J26&amp;INDIRECT("C"&amp;$H26)),Categories!$F:$K,K$8,FALSE)))</f>
        <v/>
      </c>
      <c r="L26" t="str">
        <f ca="1">IF($J26="","",IF(VLOOKUP(($J26&amp;INDIRECT("C"&amp;$H26)),Categories!$F:$K,L$8,FALSE)=0,"",VLOOKUP(($J26&amp;INDIRECT("C"&amp;$H26)),Categories!$F:$K,L$8,FALSE)))</f>
        <v/>
      </c>
      <c r="M26" t="str">
        <f ca="1">IF($J26="","",IF(VLOOKUP(($J26&amp;INDIRECT("C"&amp;$H26)),Categories!$F:$K,M$8,FALSE)=0,"",VLOOKUP(($J26&amp;INDIRECT("C"&amp;$H26)),Categories!$F:$K,M$8,FALSE)))</f>
        <v/>
      </c>
      <c r="N26" t="str">
        <f ca="1">IF($J26="","",IF(VLOOKUP(($J26&amp;INDIRECT("C"&amp;$H26)),Categories!$F:$K,N$8,FALSE)=0,"",VLOOKUP(($J26&amp;INDIRECT("C"&amp;$H26)),Categories!$F:$K,N$8,FALSE)))</f>
        <v/>
      </c>
      <c r="O26" t="str">
        <f ca="1">IF($J26="","",IF(VLOOKUP(($J26&amp;INDIRECT("C"&amp;$H26)),Categories!$F:$K,O$8,FALSE)=0,"",VLOOKUP(($J26&amp;INDIRECT("C"&amp;$H26)),Categories!$F:$K,O$8,FALSE)))</f>
        <v/>
      </c>
    </row>
    <row r="27" spans="2:15">
      <c r="B27" s="10"/>
      <c r="C27" s="10"/>
      <c r="D27" s="36"/>
      <c r="E27" s="10"/>
      <c r="F27" s="10"/>
      <c r="G27" s="10"/>
      <c r="H27" s="10">
        <f t="shared" si="1"/>
        <v>27</v>
      </c>
      <c r="I27" t="str">
        <f t="shared" ca="1" si="0"/>
        <v/>
      </c>
      <c r="J27" t="str">
        <f ca="1">IF(INDIRECT("D"&amp;$H27)="","",DATEDIF(INDIRECT("D"&amp;$H27),Categories!$A$5,"Y"))</f>
        <v/>
      </c>
      <c r="K27" t="str">
        <f ca="1">IF($J27="","",IF(VLOOKUP(($J27&amp;INDIRECT("C"&amp;$H27)),Categories!$F:$K,K$8,FALSE)=0,"",VLOOKUP(($J27&amp;INDIRECT("C"&amp;$H27)),Categories!$F:$K,K$8,FALSE)))</f>
        <v/>
      </c>
      <c r="L27" t="str">
        <f ca="1">IF($J27="","",IF(VLOOKUP(($J27&amp;INDIRECT("C"&amp;$H27)),Categories!$F:$K,L$8,FALSE)=0,"",VLOOKUP(($J27&amp;INDIRECT("C"&amp;$H27)),Categories!$F:$K,L$8,FALSE)))</f>
        <v/>
      </c>
      <c r="M27" t="str">
        <f ca="1">IF($J27="","",IF(VLOOKUP(($J27&amp;INDIRECT("C"&amp;$H27)),Categories!$F:$K,M$8,FALSE)=0,"",VLOOKUP(($J27&amp;INDIRECT("C"&amp;$H27)),Categories!$F:$K,M$8,FALSE)))</f>
        <v/>
      </c>
      <c r="N27" t="str">
        <f ca="1">IF($J27="","",IF(VLOOKUP(($J27&amp;INDIRECT("C"&amp;$H27)),Categories!$F:$K,N$8,FALSE)=0,"",VLOOKUP(($J27&amp;INDIRECT("C"&amp;$H27)),Categories!$F:$K,N$8,FALSE)))</f>
        <v/>
      </c>
      <c r="O27" t="str">
        <f ca="1">IF($J27="","",IF(VLOOKUP(($J27&amp;INDIRECT("C"&amp;$H27)),Categories!$F:$K,O$8,FALSE)=0,"",VLOOKUP(($J27&amp;INDIRECT("C"&amp;$H27)),Categories!$F:$K,O$8,FALSE)))</f>
        <v/>
      </c>
    </row>
    <row r="28" spans="2:15">
      <c r="B28" s="10"/>
      <c r="C28" s="10"/>
      <c r="D28" s="36"/>
      <c r="E28" s="10"/>
      <c r="F28" s="10"/>
      <c r="G28" s="10"/>
      <c r="H28" s="10">
        <f t="shared" si="1"/>
        <v>28</v>
      </c>
      <c r="I28" t="str">
        <f t="shared" ca="1" si="0"/>
        <v/>
      </c>
      <c r="J28" t="str">
        <f ca="1">IF(INDIRECT("D"&amp;$H28)="","",DATEDIF(INDIRECT("D"&amp;$H28),Categories!$A$5,"Y"))</f>
        <v/>
      </c>
      <c r="K28" t="str">
        <f ca="1">IF($J28="","",IF(VLOOKUP(($J28&amp;INDIRECT("C"&amp;$H28)),Categories!$F:$K,K$8,FALSE)=0,"",VLOOKUP(($J28&amp;INDIRECT("C"&amp;$H28)),Categories!$F:$K,K$8,FALSE)))</f>
        <v/>
      </c>
      <c r="L28" t="str">
        <f ca="1">IF($J28="","",IF(VLOOKUP(($J28&amp;INDIRECT("C"&amp;$H28)),Categories!$F:$K,L$8,FALSE)=0,"",VLOOKUP(($J28&amp;INDIRECT("C"&amp;$H28)),Categories!$F:$K,L$8,FALSE)))</f>
        <v/>
      </c>
      <c r="M28" t="str">
        <f ca="1">IF($J28="","",IF(VLOOKUP(($J28&amp;INDIRECT("C"&amp;$H28)),Categories!$F:$K,M$8,FALSE)=0,"",VLOOKUP(($J28&amp;INDIRECT("C"&amp;$H28)),Categories!$F:$K,M$8,FALSE)))</f>
        <v/>
      </c>
      <c r="N28" t="str">
        <f ca="1">IF($J28="","",IF(VLOOKUP(($J28&amp;INDIRECT("C"&amp;$H28)),Categories!$F:$K,N$8,FALSE)=0,"",VLOOKUP(($J28&amp;INDIRECT("C"&amp;$H28)),Categories!$F:$K,N$8,FALSE)))</f>
        <v/>
      </c>
      <c r="O28" t="str">
        <f ca="1">IF($J28="","",IF(VLOOKUP(($J28&amp;INDIRECT("C"&amp;$H28)),Categories!$F:$K,O$8,FALSE)=0,"",VLOOKUP(($J28&amp;INDIRECT("C"&amp;$H28)),Categories!$F:$K,O$8,FALSE)))</f>
        <v/>
      </c>
    </row>
    <row r="29" spans="2:15">
      <c r="B29" s="10"/>
      <c r="C29" s="10"/>
      <c r="D29" s="36"/>
      <c r="E29" s="10"/>
      <c r="F29" s="10"/>
      <c r="G29" s="10"/>
      <c r="H29" s="10">
        <f t="shared" si="1"/>
        <v>29</v>
      </c>
      <c r="I29" t="str">
        <f t="shared" ca="1" si="0"/>
        <v/>
      </c>
      <c r="J29" t="str">
        <f ca="1">IF(INDIRECT("D"&amp;$H29)="","",DATEDIF(INDIRECT("D"&amp;$H29),Categories!$A$5,"Y"))</f>
        <v/>
      </c>
      <c r="K29" t="str">
        <f ca="1">IF($J29="","",IF(VLOOKUP(($J29&amp;INDIRECT("C"&amp;$H29)),Categories!$F:$K,K$8,FALSE)=0,"",VLOOKUP(($J29&amp;INDIRECT("C"&amp;$H29)),Categories!$F:$K,K$8,FALSE)))</f>
        <v/>
      </c>
      <c r="L29" t="str">
        <f ca="1">IF($J29="","",IF(VLOOKUP(($J29&amp;INDIRECT("C"&amp;$H29)),Categories!$F:$K,L$8,FALSE)=0,"",VLOOKUP(($J29&amp;INDIRECT("C"&amp;$H29)),Categories!$F:$K,L$8,FALSE)))</f>
        <v/>
      </c>
      <c r="M29" t="str">
        <f ca="1">IF($J29="","",IF(VLOOKUP(($J29&amp;INDIRECT("C"&amp;$H29)),Categories!$F:$K,M$8,FALSE)=0,"",VLOOKUP(($J29&amp;INDIRECT("C"&amp;$H29)),Categories!$F:$K,M$8,FALSE)))</f>
        <v/>
      </c>
      <c r="N29" t="str">
        <f ca="1">IF($J29="","",IF(VLOOKUP(($J29&amp;INDIRECT("C"&amp;$H29)),Categories!$F:$K,N$8,FALSE)=0,"",VLOOKUP(($J29&amp;INDIRECT("C"&amp;$H29)),Categories!$F:$K,N$8,FALSE)))</f>
        <v/>
      </c>
      <c r="O29" t="str">
        <f ca="1">IF($J29="","",IF(VLOOKUP(($J29&amp;INDIRECT("C"&amp;$H29)),Categories!$F:$K,O$8,FALSE)=0,"",VLOOKUP(($J29&amp;INDIRECT("C"&amp;$H29)),Categories!$F:$K,O$8,FALSE)))</f>
        <v/>
      </c>
    </row>
    <row r="30" spans="2:15">
      <c r="B30" s="10"/>
      <c r="C30" s="10"/>
      <c r="D30" s="36"/>
      <c r="E30" s="10"/>
      <c r="F30" s="10"/>
      <c r="G30" s="10"/>
      <c r="H30" s="10">
        <f t="shared" si="1"/>
        <v>30</v>
      </c>
      <c r="I30" t="str">
        <f t="shared" ca="1" si="0"/>
        <v/>
      </c>
      <c r="J30" t="str">
        <f ca="1">IF(INDIRECT("D"&amp;$H30)="","",DATEDIF(INDIRECT("D"&amp;$H30),Categories!$A$5,"Y"))</f>
        <v/>
      </c>
      <c r="K30" t="str">
        <f ca="1">IF($J30="","",IF(VLOOKUP(($J30&amp;INDIRECT("C"&amp;$H30)),Categories!$F:$K,K$8,FALSE)=0,"",VLOOKUP(($J30&amp;INDIRECT("C"&amp;$H30)),Categories!$F:$K,K$8,FALSE)))</f>
        <v/>
      </c>
      <c r="L30" t="str">
        <f ca="1">IF($J30="","",IF(VLOOKUP(($J30&amp;INDIRECT("C"&amp;$H30)),Categories!$F:$K,L$8,FALSE)=0,"",VLOOKUP(($J30&amp;INDIRECT("C"&amp;$H30)),Categories!$F:$K,L$8,FALSE)))</f>
        <v/>
      </c>
      <c r="M30" t="str">
        <f ca="1">IF($J30="","",IF(VLOOKUP(($J30&amp;INDIRECT("C"&amp;$H30)),Categories!$F:$K,M$8,FALSE)=0,"",VLOOKUP(($J30&amp;INDIRECT("C"&amp;$H30)),Categories!$F:$K,M$8,FALSE)))</f>
        <v/>
      </c>
      <c r="N30" t="str">
        <f ca="1">IF($J30="","",IF(VLOOKUP(($J30&amp;INDIRECT("C"&amp;$H30)),Categories!$F:$K,N$8,FALSE)=0,"",VLOOKUP(($J30&amp;INDIRECT("C"&amp;$H30)),Categories!$F:$K,N$8,FALSE)))</f>
        <v/>
      </c>
      <c r="O30" t="str">
        <f ca="1">IF($J30="","",IF(VLOOKUP(($J30&amp;INDIRECT("C"&amp;$H30)),Categories!$F:$K,O$8,FALSE)=0,"",VLOOKUP(($J30&amp;INDIRECT("C"&amp;$H30)),Categories!$F:$K,O$8,FALSE)))</f>
        <v/>
      </c>
    </row>
    <row r="31" spans="2:15">
      <c r="B31" s="10"/>
      <c r="C31" s="10"/>
      <c r="D31" s="36"/>
      <c r="E31" s="10"/>
      <c r="F31" s="10"/>
      <c r="G31" s="10"/>
      <c r="H31" s="10">
        <f t="shared" si="1"/>
        <v>31</v>
      </c>
      <c r="I31" t="str">
        <f t="shared" ca="1" si="0"/>
        <v/>
      </c>
      <c r="J31" t="str">
        <f ca="1">IF(INDIRECT("D"&amp;$H31)="","",DATEDIF(INDIRECT("D"&amp;$H31),Categories!$A$5,"Y"))</f>
        <v/>
      </c>
      <c r="K31" t="str">
        <f ca="1">IF($J31="","",IF(VLOOKUP(($J31&amp;INDIRECT("C"&amp;$H31)),Categories!$F:$K,K$8,FALSE)=0,"",VLOOKUP(($J31&amp;INDIRECT("C"&amp;$H31)),Categories!$F:$K,K$8,FALSE)))</f>
        <v/>
      </c>
      <c r="L31" t="str">
        <f ca="1">IF($J31="","",IF(VLOOKUP(($J31&amp;INDIRECT("C"&amp;$H31)),Categories!$F:$K,L$8,FALSE)=0,"",VLOOKUP(($J31&amp;INDIRECT("C"&amp;$H31)),Categories!$F:$K,L$8,FALSE)))</f>
        <v/>
      </c>
      <c r="M31" t="str">
        <f ca="1">IF($J31="","",IF(VLOOKUP(($J31&amp;INDIRECT("C"&amp;$H31)),Categories!$F:$K,M$8,FALSE)=0,"",VLOOKUP(($J31&amp;INDIRECT("C"&amp;$H31)),Categories!$F:$K,M$8,FALSE)))</f>
        <v/>
      </c>
      <c r="N31" t="str">
        <f ca="1">IF($J31="","",IF(VLOOKUP(($J31&amp;INDIRECT("C"&amp;$H31)),Categories!$F:$K,N$8,FALSE)=0,"",VLOOKUP(($J31&amp;INDIRECT("C"&amp;$H31)),Categories!$F:$K,N$8,FALSE)))</f>
        <v/>
      </c>
      <c r="O31" t="str">
        <f ca="1">IF($J31="","",IF(VLOOKUP(($J31&amp;INDIRECT("C"&amp;$H31)),Categories!$F:$K,O$8,FALSE)=0,"",VLOOKUP(($J31&amp;INDIRECT("C"&amp;$H31)),Categories!$F:$K,O$8,FALSE)))</f>
        <v/>
      </c>
    </row>
    <row r="32" spans="2:15">
      <c r="B32" s="10"/>
      <c r="C32" s="10"/>
      <c r="D32" s="36"/>
      <c r="E32" s="10"/>
      <c r="F32" s="10"/>
      <c r="G32" s="10"/>
      <c r="H32" s="10">
        <f t="shared" si="1"/>
        <v>32</v>
      </c>
      <c r="I32" t="str">
        <f t="shared" ca="1" si="0"/>
        <v/>
      </c>
      <c r="J32" t="str">
        <f ca="1">IF(INDIRECT("D"&amp;$H32)="","",DATEDIF(INDIRECT("D"&amp;$H32),Categories!$A$5,"Y"))</f>
        <v/>
      </c>
      <c r="K32" t="str">
        <f ca="1">IF($J32="","",IF(VLOOKUP(($J32&amp;INDIRECT("C"&amp;$H32)),Categories!$F:$K,K$8,FALSE)=0,"",VLOOKUP(($J32&amp;INDIRECT("C"&amp;$H32)),Categories!$F:$K,K$8,FALSE)))</f>
        <v/>
      </c>
      <c r="L32" t="str">
        <f ca="1">IF($J32="","",IF(VLOOKUP(($J32&amp;INDIRECT("C"&amp;$H32)),Categories!$F:$K,L$8,FALSE)=0,"",VLOOKUP(($J32&amp;INDIRECT("C"&amp;$H32)),Categories!$F:$K,L$8,FALSE)))</f>
        <v/>
      </c>
      <c r="M32" t="str">
        <f ca="1">IF($J32="","",IF(VLOOKUP(($J32&amp;INDIRECT("C"&amp;$H32)),Categories!$F:$K,M$8,FALSE)=0,"",VLOOKUP(($J32&amp;INDIRECT("C"&amp;$H32)),Categories!$F:$K,M$8,FALSE)))</f>
        <v/>
      </c>
      <c r="N32" t="str">
        <f ca="1">IF($J32="","",IF(VLOOKUP(($J32&amp;INDIRECT("C"&amp;$H32)),Categories!$F:$K,N$8,FALSE)=0,"",VLOOKUP(($J32&amp;INDIRECT("C"&amp;$H32)),Categories!$F:$K,N$8,FALSE)))</f>
        <v/>
      </c>
      <c r="O32" t="str">
        <f ca="1">IF($J32="","",IF(VLOOKUP(($J32&amp;INDIRECT("C"&amp;$H32)),Categories!$F:$K,O$8,FALSE)=0,"",VLOOKUP(($J32&amp;INDIRECT("C"&amp;$H32)),Categories!$F:$K,O$8,FALSE)))</f>
        <v/>
      </c>
    </row>
    <row r="33" spans="2:15">
      <c r="B33" s="10"/>
      <c r="C33" s="10"/>
      <c r="D33" s="36"/>
      <c r="E33" s="10"/>
      <c r="F33" s="10"/>
      <c r="G33" s="10"/>
      <c r="H33" s="10">
        <f t="shared" si="1"/>
        <v>33</v>
      </c>
      <c r="I33" t="str">
        <f t="shared" ca="1" si="0"/>
        <v/>
      </c>
      <c r="J33" t="str">
        <f ca="1">IF(INDIRECT("D"&amp;$H33)="","",DATEDIF(INDIRECT("D"&amp;$H33),Categories!$A$5,"Y"))</f>
        <v/>
      </c>
      <c r="K33" t="str">
        <f ca="1">IF($J33="","",IF(VLOOKUP(($J33&amp;INDIRECT("C"&amp;$H33)),Categories!$F:$K,K$8,FALSE)=0,"",VLOOKUP(($J33&amp;INDIRECT("C"&amp;$H33)),Categories!$F:$K,K$8,FALSE)))</f>
        <v/>
      </c>
      <c r="L33" t="str">
        <f ca="1">IF($J33="","",IF(VLOOKUP(($J33&amp;INDIRECT("C"&amp;$H33)),Categories!$F:$K,L$8,FALSE)=0,"",VLOOKUP(($J33&amp;INDIRECT("C"&amp;$H33)),Categories!$F:$K,L$8,FALSE)))</f>
        <v/>
      </c>
      <c r="M33" t="str">
        <f ca="1">IF($J33="","",IF(VLOOKUP(($J33&amp;INDIRECT("C"&amp;$H33)),Categories!$F:$K,M$8,FALSE)=0,"",VLOOKUP(($J33&amp;INDIRECT("C"&amp;$H33)),Categories!$F:$K,M$8,FALSE)))</f>
        <v/>
      </c>
      <c r="N33" t="str">
        <f ca="1">IF($J33="","",IF(VLOOKUP(($J33&amp;INDIRECT("C"&amp;$H33)),Categories!$F:$K,N$8,FALSE)=0,"",VLOOKUP(($J33&amp;INDIRECT("C"&amp;$H33)),Categories!$F:$K,N$8,FALSE)))</f>
        <v/>
      </c>
      <c r="O33" t="str">
        <f ca="1">IF($J33="","",IF(VLOOKUP(($J33&amp;INDIRECT("C"&amp;$H33)),Categories!$F:$K,O$8,FALSE)=0,"",VLOOKUP(($J33&amp;INDIRECT("C"&amp;$H33)),Categories!$F:$K,O$8,FALSE)))</f>
        <v/>
      </c>
    </row>
    <row r="34" spans="2:15">
      <c r="B34" s="10"/>
      <c r="C34" s="10"/>
      <c r="D34" s="36"/>
      <c r="E34" s="10"/>
      <c r="F34" s="10"/>
      <c r="G34" s="10"/>
      <c r="H34" s="10">
        <f t="shared" si="1"/>
        <v>34</v>
      </c>
      <c r="I34" t="str">
        <f t="shared" ca="1" si="0"/>
        <v/>
      </c>
      <c r="J34" t="str">
        <f ca="1">IF(INDIRECT("D"&amp;$H34)="","",DATEDIF(INDIRECT("D"&amp;$H34),Categories!$A$5,"Y"))</f>
        <v/>
      </c>
      <c r="K34" t="str">
        <f ca="1">IF($J34="","",IF(VLOOKUP(($J34&amp;INDIRECT("C"&amp;$H34)),Categories!$F:$K,K$8,FALSE)=0,"",VLOOKUP(($J34&amp;INDIRECT("C"&amp;$H34)),Categories!$F:$K,K$8,FALSE)))</f>
        <v/>
      </c>
      <c r="L34" t="str">
        <f ca="1">IF($J34="","",IF(VLOOKUP(($J34&amp;INDIRECT("C"&amp;$H34)),Categories!$F:$K,L$8,FALSE)=0,"",VLOOKUP(($J34&amp;INDIRECT("C"&amp;$H34)),Categories!$F:$K,L$8,FALSE)))</f>
        <v/>
      </c>
      <c r="M34" t="str">
        <f ca="1">IF($J34="","",IF(VLOOKUP(($J34&amp;INDIRECT("C"&amp;$H34)),Categories!$F:$K,M$8,FALSE)=0,"",VLOOKUP(($J34&amp;INDIRECT("C"&amp;$H34)),Categories!$F:$K,M$8,FALSE)))</f>
        <v/>
      </c>
      <c r="N34" t="str">
        <f ca="1">IF($J34="","",IF(VLOOKUP(($J34&amp;INDIRECT("C"&amp;$H34)),Categories!$F:$K,N$8,FALSE)=0,"",VLOOKUP(($J34&amp;INDIRECT("C"&amp;$H34)),Categories!$F:$K,N$8,FALSE)))</f>
        <v/>
      </c>
      <c r="O34" t="str">
        <f ca="1">IF($J34="","",IF(VLOOKUP(($J34&amp;INDIRECT("C"&amp;$H34)),Categories!$F:$K,O$8,FALSE)=0,"",VLOOKUP(($J34&amp;INDIRECT("C"&amp;$H34)),Categories!$F:$K,O$8,FALSE)))</f>
        <v/>
      </c>
    </row>
    <row r="35" spans="2:15">
      <c r="B35" s="10"/>
      <c r="C35" s="10"/>
      <c r="D35" s="36"/>
      <c r="E35" s="10"/>
      <c r="F35" s="10"/>
      <c r="G35" s="10"/>
      <c r="H35" s="10">
        <f t="shared" si="1"/>
        <v>35</v>
      </c>
      <c r="I35" t="str">
        <f t="shared" ca="1" si="0"/>
        <v/>
      </c>
      <c r="J35" t="str">
        <f ca="1">IF(INDIRECT("D"&amp;$H35)="","",DATEDIF(INDIRECT("D"&amp;$H35),Categories!$A$5,"Y"))</f>
        <v/>
      </c>
      <c r="K35" t="str">
        <f ca="1">IF($J35="","",IF(VLOOKUP(($J35&amp;INDIRECT("C"&amp;$H35)),Categories!$F:$K,K$8,FALSE)=0,"",VLOOKUP(($J35&amp;INDIRECT("C"&amp;$H35)),Categories!$F:$K,K$8,FALSE)))</f>
        <v/>
      </c>
      <c r="L35" t="str">
        <f ca="1">IF($J35="","",IF(VLOOKUP(($J35&amp;INDIRECT("C"&amp;$H35)),Categories!$F:$K,L$8,FALSE)=0,"",VLOOKUP(($J35&amp;INDIRECT("C"&amp;$H35)),Categories!$F:$K,L$8,FALSE)))</f>
        <v/>
      </c>
      <c r="M35" t="str">
        <f ca="1">IF($J35="","",IF(VLOOKUP(($J35&amp;INDIRECT("C"&amp;$H35)),Categories!$F:$K,M$8,FALSE)=0,"",VLOOKUP(($J35&amp;INDIRECT("C"&amp;$H35)),Categories!$F:$K,M$8,FALSE)))</f>
        <v/>
      </c>
      <c r="N35" t="str">
        <f ca="1">IF($J35="","",IF(VLOOKUP(($J35&amp;INDIRECT("C"&amp;$H35)),Categories!$F:$K,N$8,FALSE)=0,"",VLOOKUP(($J35&amp;INDIRECT("C"&amp;$H35)),Categories!$F:$K,N$8,FALSE)))</f>
        <v/>
      </c>
      <c r="O35" t="str">
        <f ca="1">IF($J35="","",IF(VLOOKUP(($J35&amp;INDIRECT("C"&amp;$H35)),Categories!$F:$K,O$8,FALSE)=0,"",VLOOKUP(($J35&amp;INDIRECT("C"&amp;$H35)),Categories!$F:$K,O$8,FALSE)))</f>
        <v/>
      </c>
    </row>
    <row r="36" spans="2:15">
      <c r="B36" s="10"/>
      <c r="C36" s="10"/>
      <c r="D36" s="36"/>
      <c r="E36" s="10"/>
      <c r="F36" s="10"/>
      <c r="G36" s="10"/>
      <c r="H36" s="10">
        <f t="shared" si="1"/>
        <v>36</v>
      </c>
      <c r="I36" t="str">
        <f t="shared" ca="1" si="0"/>
        <v/>
      </c>
      <c r="J36" t="str">
        <f ca="1">IF(INDIRECT("D"&amp;$H36)="","",DATEDIF(INDIRECT("D"&amp;$H36),Categories!$A$5,"Y"))</f>
        <v/>
      </c>
      <c r="K36" t="str">
        <f ca="1">IF($J36="","",IF(VLOOKUP(($J36&amp;INDIRECT("C"&amp;$H36)),Categories!$F:$K,K$8,FALSE)=0,"",VLOOKUP(($J36&amp;INDIRECT("C"&amp;$H36)),Categories!$F:$K,K$8,FALSE)))</f>
        <v/>
      </c>
      <c r="L36" t="str">
        <f ca="1">IF($J36="","",IF(VLOOKUP(($J36&amp;INDIRECT("C"&amp;$H36)),Categories!$F:$K,L$8,FALSE)=0,"",VLOOKUP(($J36&amp;INDIRECT("C"&amp;$H36)),Categories!$F:$K,L$8,FALSE)))</f>
        <v/>
      </c>
      <c r="M36" t="str">
        <f ca="1">IF($J36="","",IF(VLOOKUP(($J36&amp;INDIRECT("C"&amp;$H36)),Categories!$F:$K,M$8,FALSE)=0,"",VLOOKUP(($J36&amp;INDIRECT("C"&amp;$H36)),Categories!$F:$K,M$8,FALSE)))</f>
        <v/>
      </c>
      <c r="N36" t="str">
        <f ca="1">IF($J36="","",IF(VLOOKUP(($J36&amp;INDIRECT("C"&amp;$H36)),Categories!$F:$K,N$8,FALSE)=0,"",VLOOKUP(($J36&amp;INDIRECT("C"&amp;$H36)),Categories!$F:$K,N$8,FALSE)))</f>
        <v/>
      </c>
      <c r="O36" t="str">
        <f ca="1">IF($J36="","",IF(VLOOKUP(($J36&amp;INDIRECT("C"&amp;$H36)),Categories!$F:$K,O$8,FALSE)=0,"",VLOOKUP(($J36&amp;INDIRECT("C"&amp;$H36)),Categories!$F:$K,O$8,FALSE)))</f>
        <v/>
      </c>
    </row>
    <row r="37" spans="2:15">
      <c r="B37" s="10"/>
      <c r="C37" s="10"/>
      <c r="D37" s="39"/>
      <c r="E37" s="10"/>
      <c r="F37" s="10"/>
      <c r="G37" s="10"/>
      <c r="H37" s="10">
        <f t="shared" si="1"/>
        <v>37</v>
      </c>
      <c r="I37" t="str">
        <f t="shared" ca="1" si="0"/>
        <v/>
      </c>
      <c r="J37" t="str">
        <f ca="1">IF(INDIRECT("D"&amp;$H37)="","",DATEDIF(INDIRECT("D"&amp;$H37),Categories!$A$5,"Y"))</f>
        <v/>
      </c>
      <c r="K37" t="str">
        <f ca="1">IF($J37="","",IF(VLOOKUP(($J37&amp;INDIRECT("C"&amp;$H37)),Categories!$F:$K,K$8,FALSE)=0,"",VLOOKUP(($J37&amp;INDIRECT("C"&amp;$H37)),Categories!$F:$K,K$8,FALSE)))</f>
        <v/>
      </c>
      <c r="L37" t="str">
        <f ca="1">IF($J37="","",IF(VLOOKUP(($J37&amp;INDIRECT("C"&amp;$H37)),Categories!$F:$K,L$8,FALSE)=0,"",VLOOKUP(($J37&amp;INDIRECT("C"&amp;$H37)),Categories!$F:$K,L$8,FALSE)))</f>
        <v/>
      </c>
      <c r="M37" t="str">
        <f ca="1">IF($J37="","",IF(VLOOKUP(($J37&amp;INDIRECT("C"&amp;$H37)),Categories!$F:$K,M$8,FALSE)=0,"",VLOOKUP(($J37&amp;INDIRECT("C"&amp;$H37)),Categories!$F:$K,M$8,FALSE)))</f>
        <v/>
      </c>
      <c r="N37" t="str">
        <f ca="1">IF($J37="","",IF(VLOOKUP(($J37&amp;INDIRECT("C"&amp;$H37)),Categories!$F:$K,N$8,FALSE)=0,"",VLOOKUP(($J37&amp;INDIRECT("C"&amp;$H37)),Categories!$F:$K,N$8,FALSE)))</f>
        <v/>
      </c>
      <c r="O37" t="str">
        <f ca="1">IF($J37="","",IF(VLOOKUP(($J37&amp;INDIRECT("C"&amp;$H37)),Categories!$F:$K,O$8,FALSE)=0,"",VLOOKUP(($J37&amp;INDIRECT("C"&amp;$H37)),Categories!$F:$K,O$8,FALSE)))</f>
        <v/>
      </c>
    </row>
    <row r="38" spans="2:15">
      <c r="B38" s="10"/>
      <c r="C38" s="10"/>
      <c r="D38" s="36"/>
      <c r="E38" s="10"/>
      <c r="F38" s="10"/>
      <c r="G38" s="10"/>
      <c r="H38" s="10">
        <f t="shared" si="1"/>
        <v>38</v>
      </c>
      <c r="I38" t="str">
        <f t="shared" ca="1" si="0"/>
        <v/>
      </c>
      <c r="J38" t="str">
        <f ca="1">IF(INDIRECT("D"&amp;$H38)="","",DATEDIF(INDIRECT("D"&amp;$H38),Categories!$A$5,"Y"))</f>
        <v/>
      </c>
      <c r="K38" t="str">
        <f ca="1">IF($J38="","",IF(VLOOKUP(($J38&amp;INDIRECT("C"&amp;$H38)),Categories!$F:$K,K$8,FALSE)=0,"",VLOOKUP(($J38&amp;INDIRECT("C"&amp;$H38)),Categories!$F:$K,K$8,FALSE)))</f>
        <v/>
      </c>
      <c r="L38" t="str">
        <f ca="1">IF($J38="","",IF(VLOOKUP(($J38&amp;INDIRECT("C"&amp;$H38)),Categories!$F:$K,L$8,FALSE)=0,"",VLOOKUP(($J38&amp;INDIRECT("C"&amp;$H38)),Categories!$F:$K,L$8,FALSE)))</f>
        <v/>
      </c>
      <c r="M38" t="str">
        <f ca="1">IF($J38="","",IF(VLOOKUP(($J38&amp;INDIRECT("C"&amp;$H38)),Categories!$F:$K,M$8,FALSE)=0,"",VLOOKUP(($J38&amp;INDIRECT("C"&amp;$H38)),Categories!$F:$K,M$8,FALSE)))</f>
        <v/>
      </c>
      <c r="N38" t="str">
        <f ca="1">IF($J38="","",IF(VLOOKUP(($J38&amp;INDIRECT("C"&amp;$H38)),Categories!$F:$K,N$8,FALSE)=0,"",VLOOKUP(($J38&amp;INDIRECT("C"&amp;$H38)),Categories!$F:$K,N$8,FALSE)))</f>
        <v/>
      </c>
      <c r="O38" t="str">
        <f ca="1">IF($J38="","",IF(VLOOKUP(($J38&amp;INDIRECT("C"&amp;$H38)),Categories!$F:$K,O$8,FALSE)=0,"",VLOOKUP(($J38&amp;INDIRECT("C"&amp;$H38)),Categories!$F:$K,O$8,FALSE)))</f>
        <v/>
      </c>
    </row>
    <row r="39" spans="2:15">
      <c r="B39" s="10"/>
      <c r="C39" s="10"/>
      <c r="D39" s="36"/>
      <c r="E39" s="10"/>
      <c r="F39" s="10"/>
      <c r="G39" s="10"/>
      <c r="H39" s="10">
        <f t="shared" si="1"/>
        <v>39</v>
      </c>
      <c r="I39" t="str">
        <f t="shared" ca="1" si="0"/>
        <v/>
      </c>
      <c r="J39" t="str">
        <f ca="1">IF(INDIRECT("D"&amp;$H39)="","",DATEDIF(INDIRECT("D"&amp;$H39),Categories!$A$5,"Y"))</f>
        <v/>
      </c>
      <c r="K39" t="str">
        <f ca="1">IF($J39="","",IF(VLOOKUP(($J39&amp;INDIRECT("C"&amp;$H39)),Categories!$F:$K,K$8,FALSE)=0,"",VLOOKUP(($J39&amp;INDIRECT("C"&amp;$H39)),Categories!$F:$K,K$8,FALSE)))</f>
        <v/>
      </c>
      <c r="L39" t="str">
        <f ca="1">IF($J39="","",IF(VLOOKUP(($J39&amp;INDIRECT("C"&amp;$H39)),Categories!$F:$K,L$8,FALSE)=0,"",VLOOKUP(($J39&amp;INDIRECT("C"&amp;$H39)),Categories!$F:$K,L$8,FALSE)))</f>
        <v/>
      </c>
      <c r="M39" t="str">
        <f ca="1">IF($J39="","",IF(VLOOKUP(($J39&amp;INDIRECT("C"&amp;$H39)),Categories!$F:$K,M$8,FALSE)=0,"",VLOOKUP(($J39&amp;INDIRECT("C"&amp;$H39)),Categories!$F:$K,M$8,FALSE)))</f>
        <v/>
      </c>
      <c r="N39" t="str">
        <f ca="1">IF($J39="","",IF(VLOOKUP(($J39&amp;INDIRECT("C"&amp;$H39)),Categories!$F:$K,N$8,FALSE)=0,"",VLOOKUP(($J39&amp;INDIRECT("C"&amp;$H39)),Categories!$F:$K,N$8,FALSE)))</f>
        <v/>
      </c>
      <c r="O39" t="str">
        <f ca="1">IF($J39="","",IF(VLOOKUP(($J39&amp;INDIRECT("C"&amp;$H39)),Categories!$F:$K,O$8,FALSE)=0,"",VLOOKUP(($J39&amp;INDIRECT("C"&amp;$H39)),Categories!$F:$K,O$8,FALSE)))</f>
        <v/>
      </c>
    </row>
    <row r="40" spans="2:15">
      <c r="B40" s="10"/>
      <c r="C40" s="10"/>
      <c r="D40" s="36"/>
      <c r="E40" s="10"/>
      <c r="F40" s="10"/>
      <c r="G40" s="10"/>
      <c r="H40" s="10">
        <f t="shared" si="1"/>
        <v>40</v>
      </c>
      <c r="I40" t="str">
        <f t="shared" ca="1" si="0"/>
        <v/>
      </c>
      <c r="J40" t="str">
        <f ca="1">IF(INDIRECT("D"&amp;$H40)="","",DATEDIF(INDIRECT("D"&amp;$H40),Categories!$A$5,"Y"))</f>
        <v/>
      </c>
      <c r="K40" t="str">
        <f ca="1">IF($J40="","",IF(VLOOKUP(($J40&amp;INDIRECT("C"&amp;$H40)),Categories!$F:$K,K$8,FALSE)=0,"",VLOOKUP(($J40&amp;INDIRECT("C"&amp;$H40)),Categories!$F:$K,K$8,FALSE)))</f>
        <v/>
      </c>
      <c r="L40" t="str">
        <f ca="1">IF($J40="","",IF(VLOOKUP(($J40&amp;INDIRECT("C"&amp;$H40)),Categories!$F:$K,L$8,FALSE)=0,"",VLOOKUP(($J40&amp;INDIRECT("C"&amp;$H40)),Categories!$F:$K,L$8,FALSE)))</f>
        <v/>
      </c>
      <c r="M40" t="str">
        <f ca="1">IF($J40="","",IF(VLOOKUP(($J40&amp;INDIRECT("C"&amp;$H40)),Categories!$F:$K,M$8,FALSE)=0,"",VLOOKUP(($J40&amp;INDIRECT("C"&amp;$H40)),Categories!$F:$K,M$8,FALSE)))</f>
        <v/>
      </c>
      <c r="N40" t="str">
        <f ca="1">IF($J40="","",IF(VLOOKUP(($J40&amp;INDIRECT("C"&amp;$H40)),Categories!$F:$K,N$8,FALSE)=0,"",VLOOKUP(($J40&amp;INDIRECT("C"&amp;$H40)),Categories!$F:$K,N$8,FALSE)))</f>
        <v/>
      </c>
      <c r="O40" t="str">
        <f ca="1">IF($J40="","",IF(VLOOKUP(($J40&amp;INDIRECT("C"&amp;$H40)),Categories!$F:$K,O$8,FALSE)=0,"",VLOOKUP(($J40&amp;INDIRECT("C"&amp;$H40)),Categories!$F:$K,O$8,FALSE)))</f>
        <v/>
      </c>
    </row>
    <row r="41" spans="2:15">
      <c r="B41" s="10"/>
      <c r="C41" s="10"/>
      <c r="D41" s="36"/>
      <c r="E41" s="10"/>
      <c r="F41" s="10"/>
      <c r="G41" s="10"/>
      <c r="H41" s="10">
        <f t="shared" si="1"/>
        <v>41</v>
      </c>
      <c r="I41" t="str">
        <f t="shared" ca="1" si="0"/>
        <v/>
      </c>
      <c r="J41" t="str">
        <f ca="1">IF(INDIRECT("D"&amp;$H41)="","",DATEDIF(INDIRECT("D"&amp;$H41),Categories!$A$5,"Y"))</f>
        <v/>
      </c>
      <c r="K41" t="str">
        <f ca="1">IF($J41="","",IF(VLOOKUP(($J41&amp;INDIRECT("C"&amp;$H41)),Categories!$F:$K,K$8,FALSE)=0,"",VLOOKUP(($J41&amp;INDIRECT("C"&amp;$H41)),Categories!$F:$K,K$8,FALSE)))</f>
        <v/>
      </c>
      <c r="L41" t="str">
        <f ca="1">IF($J41="","",IF(VLOOKUP(($J41&amp;INDIRECT("C"&amp;$H41)),Categories!$F:$K,L$8,FALSE)=0,"",VLOOKUP(($J41&amp;INDIRECT("C"&amp;$H41)),Categories!$F:$K,L$8,FALSE)))</f>
        <v/>
      </c>
      <c r="M41" t="str">
        <f ca="1">IF($J41="","",IF(VLOOKUP(($J41&amp;INDIRECT("C"&amp;$H41)),Categories!$F:$K,M$8,FALSE)=0,"",VLOOKUP(($J41&amp;INDIRECT("C"&amp;$H41)),Categories!$F:$K,M$8,FALSE)))</f>
        <v/>
      </c>
      <c r="N41" t="str">
        <f ca="1">IF($J41="","",IF(VLOOKUP(($J41&amp;INDIRECT("C"&amp;$H41)),Categories!$F:$K,N$8,FALSE)=0,"",VLOOKUP(($J41&amp;INDIRECT("C"&amp;$H41)),Categories!$F:$K,N$8,FALSE)))</f>
        <v/>
      </c>
      <c r="O41" t="str">
        <f ca="1">IF($J41="","",IF(VLOOKUP(($J41&amp;INDIRECT("C"&amp;$H41)),Categories!$F:$K,O$8,FALSE)=0,"",VLOOKUP(($J41&amp;INDIRECT("C"&amp;$H41)),Categories!$F:$K,O$8,FALSE)))</f>
        <v/>
      </c>
    </row>
    <row r="42" spans="2:15">
      <c r="B42" s="10"/>
      <c r="C42" s="10"/>
      <c r="D42" s="36"/>
      <c r="E42" s="10"/>
      <c r="F42" s="10"/>
      <c r="G42" s="10"/>
      <c r="H42" s="10">
        <f t="shared" si="1"/>
        <v>42</v>
      </c>
      <c r="I42" t="str">
        <f t="shared" ca="1" si="0"/>
        <v/>
      </c>
      <c r="J42" t="str">
        <f ca="1">IF(INDIRECT("D"&amp;$H42)="","",DATEDIF(INDIRECT("D"&amp;$H42),Categories!$A$5,"Y"))</f>
        <v/>
      </c>
      <c r="K42" t="str">
        <f ca="1">IF($J42="","",IF(VLOOKUP(($J42&amp;INDIRECT("C"&amp;$H42)),Categories!$F:$K,K$8,FALSE)=0,"",VLOOKUP(($J42&amp;INDIRECT("C"&amp;$H42)),Categories!$F:$K,K$8,FALSE)))</f>
        <v/>
      </c>
      <c r="L42" t="str">
        <f ca="1">IF($J42="","",IF(VLOOKUP(($J42&amp;INDIRECT("C"&amp;$H42)),Categories!$F:$K,L$8,FALSE)=0,"",VLOOKUP(($J42&amp;INDIRECT("C"&amp;$H42)),Categories!$F:$K,L$8,FALSE)))</f>
        <v/>
      </c>
      <c r="M42" t="str">
        <f ca="1">IF($J42="","",IF(VLOOKUP(($J42&amp;INDIRECT("C"&amp;$H42)),Categories!$F:$K,M$8,FALSE)=0,"",VLOOKUP(($J42&amp;INDIRECT("C"&amp;$H42)),Categories!$F:$K,M$8,FALSE)))</f>
        <v/>
      </c>
      <c r="N42" t="str">
        <f ca="1">IF($J42="","",IF(VLOOKUP(($J42&amp;INDIRECT("C"&amp;$H42)),Categories!$F:$K,N$8,FALSE)=0,"",VLOOKUP(($J42&amp;INDIRECT("C"&amp;$H42)),Categories!$F:$K,N$8,FALSE)))</f>
        <v/>
      </c>
      <c r="O42" t="str">
        <f ca="1">IF($J42="","",IF(VLOOKUP(($J42&amp;INDIRECT("C"&amp;$H42)),Categories!$F:$K,O$8,FALSE)=0,"",VLOOKUP(($J42&amp;INDIRECT("C"&amp;$H42)),Categories!$F:$K,O$8,FALSE)))</f>
        <v/>
      </c>
    </row>
    <row r="43" spans="2:15">
      <c r="B43" s="10"/>
      <c r="C43" s="10"/>
      <c r="D43" s="36"/>
      <c r="E43" s="10"/>
      <c r="F43" s="10"/>
      <c r="G43" s="10"/>
      <c r="H43" s="10">
        <f t="shared" si="1"/>
        <v>43</v>
      </c>
      <c r="I43" t="str">
        <f t="shared" ca="1" si="0"/>
        <v/>
      </c>
      <c r="J43" t="str">
        <f ca="1">IF(INDIRECT("D"&amp;$H43)="","",DATEDIF(INDIRECT("D"&amp;$H43),Categories!$A$5,"Y"))</f>
        <v/>
      </c>
      <c r="K43" t="str">
        <f ca="1">IF($J43="","",IF(VLOOKUP(($J43&amp;INDIRECT("C"&amp;$H43)),Categories!$F:$K,K$8,FALSE)=0,"",VLOOKUP(($J43&amp;INDIRECT("C"&amp;$H43)),Categories!$F:$K,K$8,FALSE)))</f>
        <v/>
      </c>
      <c r="L43" t="str">
        <f ca="1">IF($J43="","",IF(VLOOKUP(($J43&amp;INDIRECT("C"&amp;$H43)),Categories!$F:$K,L$8,FALSE)=0,"",VLOOKUP(($J43&amp;INDIRECT("C"&amp;$H43)),Categories!$F:$K,L$8,FALSE)))</f>
        <v/>
      </c>
      <c r="M43" t="str">
        <f ca="1">IF($J43="","",IF(VLOOKUP(($J43&amp;INDIRECT("C"&amp;$H43)),Categories!$F:$K,M$8,FALSE)=0,"",VLOOKUP(($J43&amp;INDIRECT("C"&amp;$H43)),Categories!$F:$K,M$8,FALSE)))</f>
        <v/>
      </c>
      <c r="N43" t="str">
        <f ca="1">IF($J43="","",IF(VLOOKUP(($J43&amp;INDIRECT("C"&amp;$H43)),Categories!$F:$K,N$8,FALSE)=0,"",VLOOKUP(($J43&amp;INDIRECT("C"&amp;$H43)),Categories!$F:$K,N$8,FALSE)))</f>
        <v/>
      </c>
      <c r="O43" t="str">
        <f ca="1">IF($J43="","",IF(VLOOKUP(($J43&amp;INDIRECT("C"&amp;$H43)),Categories!$F:$K,O$8,FALSE)=0,"",VLOOKUP(($J43&amp;INDIRECT("C"&amp;$H43)),Categories!$F:$K,O$8,FALSE)))</f>
        <v/>
      </c>
    </row>
    <row r="44" spans="2:15">
      <c r="B44" s="10"/>
      <c r="C44" s="10"/>
      <c r="D44" s="36"/>
      <c r="E44" s="10"/>
      <c r="F44" s="10"/>
      <c r="G44" s="10"/>
      <c r="H44" s="10">
        <f t="shared" si="1"/>
        <v>44</v>
      </c>
      <c r="I44" t="str">
        <f t="shared" ca="1" si="0"/>
        <v/>
      </c>
      <c r="J44" t="str">
        <f ca="1">IF(INDIRECT("D"&amp;$H44)="","",DATEDIF(INDIRECT("D"&amp;$H44),Categories!$A$5,"Y"))</f>
        <v/>
      </c>
      <c r="K44" t="str">
        <f ca="1">IF($J44="","",IF(VLOOKUP(($J44&amp;INDIRECT("C"&amp;$H44)),Categories!$F:$K,K$8,FALSE)=0,"",VLOOKUP(($J44&amp;INDIRECT("C"&amp;$H44)),Categories!$F:$K,K$8,FALSE)))</f>
        <v/>
      </c>
      <c r="L44" t="str">
        <f ca="1">IF($J44="","",IF(VLOOKUP(($J44&amp;INDIRECT("C"&amp;$H44)),Categories!$F:$K,L$8,FALSE)=0,"",VLOOKUP(($J44&amp;INDIRECT("C"&amp;$H44)),Categories!$F:$K,L$8,FALSE)))</f>
        <v/>
      </c>
      <c r="M44" t="str">
        <f ca="1">IF($J44="","",IF(VLOOKUP(($J44&amp;INDIRECT("C"&amp;$H44)),Categories!$F:$K,M$8,FALSE)=0,"",VLOOKUP(($J44&amp;INDIRECT("C"&amp;$H44)),Categories!$F:$K,M$8,FALSE)))</f>
        <v/>
      </c>
      <c r="N44" t="str">
        <f ca="1">IF($J44="","",IF(VLOOKUP(($J44&amp;INDIRECT("C"&amp;$H44)),Categories!$F:$K,N$8,FALSE)=0,"",VLOOKUP(($J44&amp;INDIRECT("C"&amp;$H44)),Categories!$F:$K,N$8,FALSE)))</f>
        <v/>
      </c>
      <c r="O44" t="str">
        <f ca="1">IF($J44="","",IF(VLOOKUP(($J44&amp;INDIRECT("C"&amp;$H44)),Categories!$F:$K,O$8,FALSE)=0,"",VLOOKUP(($J44&amp;INDIRECT("C"&amp;$H44)),Categories!$F:$K,O$8,FALSE)))</f>
        <v/>
      </c>
    </row>
    <row r="45" spans="2:15">
      <c r="B45" s="10"/>
      <c r="C45" s="10"/>
      <c r="D45" s="36"/>
      <c r="E45" s="10"/>
      <c r="F45" s="10"/>
      <c r="G45" s="10"/>
      <c r="H45" s="10">
        <f t="shared" si="1"/>
        <v>45</v>
      </c>
      <c r="I45" t="str">
        <f t="shared" ca="1" si="0"/>
        <v/>
      </c>
      <c r="J45" t="str">
        <f ca="1">IF(INDIRECT("D"&amp;$H45)="","",DATEDIF(INDIRECT("D"&amp;$H45),Categories!$A$5,"Y"))</f>
        <v/>
      </c>
      <c r="K45" t="str">
        <f ca="1">IF($J45="","",IF(VLOOKUP(($J45&amp;INDIRECT("C"&amp;$H45)),Categories!$F:$K,K$8,FALSE)=0,"",VLOOKUP(($J45&amp;INDIRECT("C"&amp;$H45)),Categories!$F:$K,K$8,FALSE)))</f>
        <v/>
      </c>
      <c r="L45" t="str">
        <f ca="1">IF($J45="","",IF(VLOOKUP(($J45&amp;INDIRECT("C"&amp;$H45)),Categories!$F:$K,L$8,FALSE)=0,"",VLOOKUP(($J45&amp;INDIRECT("C"&amp;$H45)),Categories!$F:$K,L$8,FALSE)))</f>
        <v/>
      </c>
      <c r="M45" t="str">
        <f ca="1">IF($J45="","",IF(VLOOKUP(($J45&amp;INDIRECT("C"&amp;$H45)),Categories!$F:$K,M$8,FALSE)=0,"",VLOOKUP(($J45&amp;INDIRECT("C"&amp;$H45)),Categories!$F:$K,M$8,FALSE)))</f>
        <v/>
      </c>
      <c r="N45" t="str">
        <f ca="1">IF($J45="","",IF(VLOOKUP(($J45&amp;INDIRECT("C"&amp;$H45)),Categories!$F:$K,N$8,FALSE)=0,"",VLOOKUP(($J45&amp;INDIRECT("C"&amp;$H45)),Categories!$F:$K,N$8,FALSE)))</f>
        <v/>
      </c>
      <c r="O45" t="str">
        <f ca="1">IF($J45="","",IF(VLOOKUP(($J45&amp;INDIRECT("C"&amp;$H45)),Categories!$F:$K,O$8,FALSE)=0,"",VLOOKUP(($J45&amp;INDIRECT("C"&amp;$H45)),Categories!$F:$K,O$8,FALSE)))</f>
        <v/>
      </c>
    </row>
    <row r="46" spans="2:15">
      <c r="B46" s="10"/>
      <c r="C46" s="10"/>
      <c r="D46" s="36"/>
      <c r="E46" s="10"/>
      <c r="F46" s="10"/>
      <c r="G46" s="10"/>
      <c r="H46" s="10">
        <f t="shared" si="1"/>
        <v>46</v>
      </c>
      <c r="I46" t="str">
        <f t="shared" ca="1" si="0"/>
        <v/>
      </c>
      <c r="J46" t="str">
        <f ca="1">IF(INDIRECT("D"&amp;$H46)="","",DATEDIF(INDIRECT("D"&amp;$H46),Categories!$A$5,"Y"))</f>
        <v/>
      </c>
      <c r="K46" t="str">
        <f ca="1">IF($J46="","",IF(VLOOKUP(($J46&amp;INDIRECT("C"&amp;$H46)),Categories!$F:$K,K$8,FALSE)=0,"",VLOOKUP(($J46&amp;INDIRECT("C"&amp;$H46)),Categories!$F:$K,K$8,FALSE)))</f>
        <v/>
      </c>
      <c r="L46" t="str">
        <f ca="1">IF($J46="","",IF(VLOOKUP(($J46&amp;INDIRECT("C"&amp;$H46)),Categories!$F:$K,L$8,FALSE)=0,"",VLOOKUP(($J46&amp;INDIRECT("C"&amp;$H46)),Categories!$F:$K,L$8,FALSE)))</f>
        <v/>
      </c>
      <c r="M46" t="str">
        <f ca="1">IF($J46="","",IF(VLOOKUP(($J46&amp;INDIRECT("C"&amp;$H46)),Categories!$F:$K,M$8,FALSE)=0,"",VLOOKUP(($J46&amp;INDIRECT("C"&amp;$H46)),Categories!$F:$K,M$8,FALSE)))</f>
        <v/>
      </c>
      <c r="N46" t="str">
        <f ca="1">IF($J46="","",IF(VLOOKUP(($J46&amp;INDIRECT("C"&amp;$H46)),Categories!$F:$K,N$8,FALSE)=0,"",VLOOKUP(($J46&amp;INDIRECT("C"&amp;$H46)),Categories!$F:$K,N$8,FALSE)))</f>
        <v/>
      </c>
      <c r="O46" t="str">
        <f ca="1">IF($J46="","",IF(VLOOKUP(($J46&amp;INDIRECT("C"&amp;$H46)),Categories!$F:$K,O$8,FALSE)=0,"",VLOOKUP(($J46&amp;INDIRECT("C"&amp;$H46)),Categories!$F:$K,O$8,FALSE)))</f>
        <v/>
      </c>
    </row>
    <row r="47" spans="2:15">
      <c r="B47" s="10"/>
      <c r="C47" s="10"/>
      <c r="D47" s="36"/>
      <c r="E47" s="10"/>
      <c r="F47" s="10"/>
      <c r="G47" s="10"/>
      <c r="H47" s="10">
        <f t="shared" si="1"/>
        <v>47</v>
      </c>
      <c r="I47" t="str">
        <f t="shared" ca="1" si="0"/>
        <v/>
      </c>
      <c r="J47" t="str">
        <f ca="1">IF(INDIRECT("D"&amp;$H47)="","",DATEDIF(INDIRECT("D"&amp;$H47),Categories!$A$5,"Y"))</f>
        <v/>
      </c>
      <c r="K47" t="str">
        <f ca="1">IF($J47="","",IF(VLOOKUP(($J47&amp;INDIRECT("C"&amp;$H47)),Categories!$F:$K,K$8,FALSE)=0,"",VLOOKUP(($J47&amp;INDIRECT("C"&amp;$H47)),Categories!$F:$K,K$8,FALSE)))</f>
        <v/>
      </c>
      <c r="L47" t="str">
        <f ca="1">IF($J47="","",IF(VLOOKUP(($J47&amp;INDIRECT("C"&amp;$H47)),Categories!$F:$K,L$8,FALSE)=0,"",VLOOKUP(($J47&amp;INDIRECT("C"&amp;$H47)),Categories!$F:$K,L$8,FALSE)))</f>
        <v/>
      </c>
      <c r="M47" t="str">
        <f ca="1">IF($J47="","",IF(VLOOKUP(($J47&amp;INDIRECT("C"&amp;$H47)),Categories!$F:$K,M$8,FALSE)=0,"",VLOOKUP(($J47&amp;INDIRECT("C"&amp;$H47)),Categories!$F:$K,M$8,FALSE)))</f>
        <v/>
      </c>
      <c r="N47" t="str">
        <f ca="1">IF($J47="","",IF(VLOOKUP(($J47&amp;INDIRECT("C"&amp;$H47)),Categories!$F:$K,N$8,FALSE)=0,"",VLOOKUP(($J47&amp;INDIRECT("C"&amp;$H47)),Categories!$F:$K,N$8,FALSE)))</f>
        <v/>
      </c>
      <c r="O47" t="str">
        <f ca="1">IF($J47="","",IF(VLOOKUP(($J47&amp;INDIRECT("C"&amp;$H47)),Categories!$F:$K,O$8,FALSE)=0,"",VLOOKUP(($J47&amp;INDIRECT("C"&amp;$H47)),Categories!$F:$K,O$8,FALSE)))</f>
        <v/>
      </c>
    </row>
    <row r="48" spans="2:15">
      <c r="B48" s="10"/>
      <c r="C48" s="10"/>
      <c r="D48" s="36"/>
      <c r="E48" s="10"/>
      <c r="F48" s="10"/>
      <c r="G48" s="10"/>
      <c r="H48" s="10">
        <f t="shared" si="1"/>
        <v>48</v>
      </c>
      <c r="I48" t="str">
        <f t="shared" ca="1" si="0"/>
        <v/>
      </c>
      <c r="J48" t="str">
        <f ca="1">IF(INDIRECT("D"&amp;$H48)="","",DATEDIF(INDIRECT("D"&amp;$H48),Categories!$A$5,"Y"))</f>
        <v/>
      </c>
      <c r="K48" t="str">
        <f ca="1">IF($J48="","",IF(VLOOKUP(($J48&amp;INDIRECT("C"&amp;$H48)),Categories!$F:$K,K$8,FALSE)=0,"",VLOOKUP(($J48&amp;INDIRECT("C"&amp;$H48)),Categories!$F:$K,K$8,FALSE)))</f>
        <v/>
      </c>
      <c r="L48" t="str">
        <f ca="1">IF($J48="","",IF(VLOOKUP(($J48&amp;INDIRECT("C"&amp;$H48)),Categories!$F:$K,L$8,FALSE)=0,"",VLOOKUP(($J48&amp;INDIRECT("C"&amp;$H48)),Categories!$F:$K,L$8,FALSE)))</f>
        <v/>
      </c>
      <c r="M48" t="str">
        <f ca="1">IF($J48="","",IF(VLOOKUP(($J48&amp;INDIRECT("C"&amp;$H48)),Categories!$F:$K,M$8,FALSE)=0,"",VLOOKUP(($J48&amp;INDIRECT("C"&amp;$H48)),Categories!$F:$K,M$8,FALSE)))</f>
        <v/>
      </c>
      <c r="N48" t="str">
        <f ca="1">IF($J48="","",IF(VLOOKUP(($J48&amp;INDIRECT("C"&amp;$H48)),Categories!$F:$K,N$8,FALSE)=0,"",VLOOKUP(($J48&amp;INDIRECT("C"&amp;$H48)),Categories!$F:$K,N$8,FALSE)))</f>
        <v/>
      </c>
      <c r="O48" t="str">
        <f ca="1">IF($J48="","",IF(VLOOKUP(($J48&amp;INDIRECT("C"&amp;$H48)),Categories!$F:$K,O$8,FALSE)=0,"",VLOOKUP(($J48&amp;INDIRECT("C"&amp;$H48)),Categories!$F:$K,O$8,FALSE)))</f>
        <v/>
      </c>
    </row>
    <row r="49" spans="2:15">
      <c r="B49" s="10"/>
      <c r="C49" s="10"/>
      <c r="D49" s="36"/>
      <c r="E49" s="10"/>
      <c r="F49" s="10"/>
      <c r="G49" s="10"/>
      <c r="H49" s="10">
        <f t="shared" si="1"/>
        <v>49</v>
      </c>
      <c r="I49" t="str">
        <f t="shared" ca="1" si="0"/>
        <v/>
      </c>
      <c r="J49" t="str">
        <f ca="1">IF(INDIRECT("D"&amp;$H49)="","",DATEDIF(INDIRECT("D"&amp;$H49),Categories!$A$5,"Y"))</f>
        <v/>
      </c>
      <c r="K49" t="str">
        <f ca="1">IF($J49="","",IF(VLOOKUP(($J49&amp;INDIRECT("C"&amp;$H49)),Categories!$F:$K,K$8,FALSE)=0,"",VLOOKUP(($J49&amp;INDIRECT("C"&amp;$H49)),Categories!$F:$K,K$8,FALSE)))</f>
        <v/>
      </c>
      <c r="L49" t="str">
        <f ca="1">IF($J49="","",IF(VLOOKUP(($J49&amp;INDIRECT("C"&amp;$H49)),Categories!$F:$K,L$8,FALSE)=0,"",VLOOKUP(($J49&amp;INDIRECT("C"&amp;$H49)),Categories!$F:$K,L$8,FALSE)))</f>
        <v/>
      </c>
      <c r="M49" t="str">
        <f ca="1">IF($J49="","",IF(VLOOKUP(($J49&amp;INDIRECT("C"&amp;$H49)),Categories!$F:$K,M$8,FALSE)=0,"",VLOOKUP(($J49&amp;INDIRECT("C"&amp;$H49)),Categories!$F:$K,M$8,FALSE)))</f>
        <v/>
      </c>
      <c r="N49" t="str">
        <f ca="1">IF($J49="","",IF(VLOOKUP(($J49&amp;INDIRECT("C"&amp;$H49)),Categories!$F:$K,N$8,FALSE)=0,"",VLOOKUP(($J49&amp;INDIRECT("C"&amp;$H49)),Categories!$F:$K,N$8,FALSE)))</f>
        <v/>
      </c>
      <c r="O49" t="str">
        <f ca="1">IF($J49="","",IF(VLOOKUP(($J49&amp;INDIRECT("C"&amp;$H49)),Categories!$F:$K,O$8,FALSE)=0,"",VLOOKUP(($J49&amp;INDIRECT("C"&amp;$H49)),Categories!$F:$K,O$8,FALSE)))</f>
        <v/>
      </c>
    </row>
    <row r="50" spans="2:15">
      <c r="B50" s="10"/>
      <c r="C50" s="10"/>
      <c r="D50" s="36"/>
      <c r="E50" s="10"/>
      <c r="F50" s="10"/>
      <c r="G50" s="10"/>
      <c r="H50" s="10">
        <f t="shared" si="1"/>
        <v>50</v>
      </c>
      <c r="I50" t="str">
        <f t="shared" ca="1" si="0"/>
        <v/>
      </c>
      <c r="J50" t="str">
        <f ca="1">IF(INDIRECT("D"&amp;$H50)="","",DATEDIF(INDIRECT("D"&amp;$H50),Categories!$A$5,"Y"))</f>
        <v/>
      </c>
      <c r="K50" t="str">
        <f ca="1">IF($J50="","",IF(VLOOKUP(($J50&amp;INDIRECT("C"&amp;$H50)),Categories!$F:$K,K$8,FALSE)=0,"",VLOOKUP(($J50&amp;INDIRECT("C"&amp;$H50)),Categories!$F:$K,K$8,FALSE)))</f>
        <v/>
      </c>
      <c r="L50" t="str">
        <f ca="1">IF($J50="","",IF(VLOOKUP(($J50&amp;INDIRECT("C"&amp;$H50)),Categories!$F:$K,L$8,FALSE)=0,"",VLOOKUP(($J50&amp;INDIRECT("C"&amp;$H50)),Categories!$F:$K,L$8,FALSE)))</f>
        <v/>
      </c>
      <c r="M50" t="str">
        <f ca="1">IF($J50="","",IF(VLOOKUP(($J50&amp;INDIRECT("C"&amp;$H50)),Categories!$F:$K,M$8,FALSE)=0,"",VLOOKUP(($J50&amp;INDIRECT("C"&amp;$H50)),Categories!$F:$K,M$8,FALSE)))</f>
        <v/>
      </c>
      <c r="N50" t="str">
        <f ca="1">IF($J50="","",IF(VLOOKUP(($J50&amp;INDIRECT("C"&amp;$H50)),Categories!$F:$K,N$8,FALSE)=0,"",VLOOKUP(($J50&amp;INDIRECT("C"&amp;$H50)),Categories!$F:$K,N$8,FALSE)))</f>
        <v/>
      </c>
      <c r="O50" t="str">
        <f ca="1">IF($J50="","",IF(VLOOKUP(($J50&amp;INDIRECT("C"&amp;$H50)),Categories!$F:$K,O$8,FALSE)=0,"",VLOOKUP(($J50&amp;INDIRECT("C"&amp;$H50)),Categories!$F:$K,O$8,FALSE)))</f>
        <v/>
      </c>
    </row>
    <row r="51" spans="2:15">
      <c r="B51" s="10"/>
      <c r="C51" s="10"/>
      <c r="D51" s="36"/>
      <c r="E51" s="10"/>
      <c r="F51" s="10"/>
      <c r="G51" s="10"/>
      <c r="H51" s="10">
        <f t="shared" si="1"/>
        <v>51</v>
      </c>
      <c r="I51" t="str">
        <f t="shared" ca="1" si="0"/>
        <v/>
      </c>
      <c r="J51" t="str">
        <f ca="1">IF(INDIRECT("D"&amp;$H51)="","",DATEDIF(INDIRECT("D"&amp;$H51),Categories!$A$5,"Y"))</f>
        <v/>
      </c>
      <c r="K51" t="str">
        <f ca="1">IF($J51="","",IF(VLOOKUP(($J51&amp;INDIRECT("C"&amp;$H51)),Categories!$F:$K,K$8,FALSE)=0,"",VLOOKUP(($J51&amp;INDIRECT("C"&amp;$H51)),Categories!$F:$K,K$8,FALSE)))</f>
        <v/>
      </c>
      <c r="L51" t="str">
        <f ca="1">IF($J51="","",IF(VLOOKUP(($J51&amp;INDIRECT("C"&amp;$H51)),Categories!$F:$K,L$8,FALSE)=0,"",VLOOKUP(($J51&amp;INDIRECT("C"&amp;$H51)),Categories!$F:$K,L$8,FALSE)))</f>
        <v/>
      </c>
      <c r="M51" t="str">
        <f ca="1">IF($J51="","",IF(VLOOKUP(($J51&amp;INDIRECT("C"&amp;$H51)),Categories!$F:$K,M$8,FALSE)=0,"",VLOOKUP(($J51&amp;INDIRECT("C"&amp;$H51)),Categories!$F:$K,M$8,FALSE)))</f>
        <v/>
      </c>
      <c r="N51" t="str">
        <f ca="1">IF($J51="","",IF(VLOOKUP(($J51&amp;INDIRECT("C"&amp;$H51)),Categories!$F:$K,N$8,FALSE)=0,"",VLOOKUP(($J51&amp;INDIRECT("C"&amp;$H51)),Categories!$F:$K,N$8,FALSE)))</f>
        <v/>
      </c>
      <c r="O51" t="str">
        <f ca="1">IF($J51="","",IF(VLOOKUP(($J51&amp;INDIRECT("C"&amp;$H51)),Categories!$F:$K,O$8,FALSE)=0,"",VLOOKUP(($J51&amp;INDIRECT("C"&amp;$H51)),Categories!$F:$K,O$8,FALSE)))</f>
        <v/>
      </c>
    </row>
    <row r="52" spans="2:15">
      <c r="B52" s="10"/>
      <c r="C52" s="10"/>
      <c r="D52" s="36"/>
      <c r="E52" s="10"/>
      <c r="F52" s="10"/>
      <c r="G52" s="10"/>
      <c r="H52" s="10">
        <f t="shared" si="1"/>
        <v>52</v>
      </c>
      <c r="I52" t="str">
        <f t="shared" ca="1" si="0"/>
        <v/>
      </c>
      <c r="J52" t="str">
        <f ca="1">IF(INDIRECT("D"&amp;$H52)="","",DATEDIF(INDIRECT("D"&amp;$H52),Categories!$A$5,"Y"))</f>
        <v/>
      </c>
      <c r="K52" t="str">
        <f ca="1">IF($J52="","",IF(VLOOKUP(($J52&amp;INDIRECT("C"&amp;$H52)),Categories!$F:$K,K$8,FALSE)=0,"",VLOOKUP(($J52&amp;INDIRECT("C"&amp;$H52)),Categories!$F:$K,K$8,FALSE)))</f>
        <v/>
      </c>
      <c r="L52" t="str">
        <f ca="1">IF($J52="","",IF(VLOOKUP(($J52&amp;INDIRECT("C"&amp;$H52)),Categories!$F:$K,L$8,FALSE)=0,"",VLOOKUP(($J52&amp;INDIRECT("C"&amp;$H52)),Categories!$F:$K,L$8,FALSE)))</f>
        <v/>
      </c>
      <c r="M52" t="str">
        <f ca="1">IF($J52="","",IF(VLOOKUP(($J52&amp;INDIRECT("C"&amp;$H52)),Categories!$F:$K,M$8,FALSE)=0,"",VLOOKUP(($J52&amp;INDIRECT("C"&amp;$H52)),Categories!$F:$K,M$8,FALSE)))</f>
        <v/>
      </c>
      <c r="N52" t="str">
        <f ca="1">IF($J52="","",IF(VLOOKUP(($J52&amp;INDIRECT("C"&amp;$H52)),Categories!$F:$K,N$8,FALSE)=0,"",VLOOKUP(($J52&amp;INDIRECT("C"&amp;$H52)),Categories!$F:$K,N$8,FALSE)))</f>
        <v/>
      </c>
      <c r="O52" t="str">
        <f ca="1">IF($J52="","",IF(VLOOKUP(($J52&amp;INDIRECT("C"&amp;$H52)),Categories!$F:$K,O$8,FALSE)=0,"",VLOOKUP(($J52&amp;INDIRECT("C"&amp;$H52)),Categories!$F:$K,O$8,FALSE)))</f>
        <v/>
      </c>
    </row>
    <row r="53" spans="2:15">
      <c r="B53" s="10"/>
      <c r="C53" s="10"/>
      <c r="D53" s="36"/>
      <c r="E53" s="10"/>
      <c r="F53" s="10"/>
      <c r="G53" s="10"/>
      <c r="H53" s="10">
        <f t="shared" si="1"/>
        <v>53</v>
      </c>
      <c r="I53" t="str">
        <f t="shared" ca="1" si="0"/>
        <v/>
      </c>
      <c r="J53" t="str">
        <f ca="1">IF(INDIRECT("D"&amp;$H53)="","",DATEDIF(INDIRECT("D"&amp;$H53),Categories!$A$5,"Y"))</f>
        <v/>
      </c>
      <c r="K53" t="str">
        <f ca="1">IF($J53="","",IF(VLOOKUP(($J53&amp;INDIRECT("C"&amp;$H53)),Categories!$F:$K,K$8,FALSE)=0,"",VLOOKUP(($J53&amp;INDIRECT("C"&amp;$H53)),Categories!$F:$K,K$8,FALSE)))</f>
        <v/>
      </c>
      <c r="L53" t="str">
        <f ca="1">IF($J53="","",IF(VLOOKUP(($J53&amp;INDIRECT("C"&amp;$H53)),Categories!$F:$K,L$8,FALSE)=0,"",VLOOKUP(($J53&amp;INDIRECT("C"&amp;$H53)),Categories!$F:$K,L$8,FALSE)))</f>
        <v/>
      </c>
      <c r="M53" t="str">
        <f ca="1">IF($J53="","",IF(VLOOKUP(($J53&amp;INDIRECT("C"&amp;$H53)),Categories!$F:$K,M$8,FALSE)=0,"",VLOOKUP(($J53&amp;INDIRECT("C"&amp;$H53)),Categories!$F:$K,M$8,FALSE)))</f>
        <v/>
      </c>
      <c r="N53" t="str">
        <f ca="1">IF($J53="","",IF(VLOOKUP(($J53&amp;INDIRECT("C"&amp;$H53)),Categories!$F:$K,N$8,FALSE)=0,"",VLOOKUP(($J53&amp;INDIRECT("C"&amp;$H53)),Categories!$F:$K,N$8,FALSE)))</f>
        <v/>
      </c>
      <c r="O53" t="str">
        <f ca="1">IF($J53="","",IF(VLOOKUP(($J53&amp;INDIRECT("C"&amp;$H53)),Categories!$F:$K,O$8,FALSE)=0,"",VLOOKUP(($J53&amp;INDIRECT("C"&amp;$H53)),Categories!$F:$K,O$8,FALSE)))</f>
        <v/>
      </c>
    </row>
    <row r="54" spans="2:15">
      <c r="B54" s="40"/>
      <c r="C54" s="40"/>
      <c r="D54" s="41"/>
      <c r="E54" s="10"/>
      <c r="F54" s="10"/>
      <c r="G54" s="10"/>
      <c r="H54" s="10">
        <f t="shared" si="1"/>
        <v>54</v>
      </c>
      <c r="I54" t="str">
        <f t="shared" ca="1" si="0"/>
        <v/>
      </c>
      <c r="J54" t="str">
        <f ca="1">IF(INDIRECT("D"&amp;$H54)="","",DATEDIF(INDIRECT("D"&amp;$H54),Categories!$A$5,"Y"))</f>
        <v/>
      </c>
      <c r="K54" t="str">
        <f ca="1">IF($J54="","",IF(VLOOKUP(($J54&amp;INDIRECT("C"&amp;$H54)),Categories!$F:$K,K$8,FALSE)=0,"",VLOOKUP(($J54&amp;INDIRECT("C"&amp;$H54)),Categories!$F:$K,K$8,FALSE)))</f>
        <v/>
      </c>
      <c r="L54" t="str">
        <f ca="1">IF($J54="","",IF(VLOOKUP(($J54&amp;INDIRECT("C"&amp;$H54)),Categories!$F:$K,L$8,FALSE)=0,"",VLOOKUP(($J54&amp;INDIRECT("C"&amp;$H54)),Categories!$F:$K,L$8,FALSE)))</f>
        <v/>
      </c>
      <c r="M54" t="str">
        <f ca="1">IF($J54="","",IF(VLOOKUP(($J54&amp;INDIRECT("C"&amp;$H54)),Categories!$F:$K,M$8,FALSE)=0,"",VLOOKUP(($J54&amp;INDIRECT("C"&amp;$H54)),Categories!$F:$K,M$8,FALSE)))</f>
        <v/>
      </c>
      <c r="N54" t="str">
        <f ca="1">IF($J54="","",IF(VLOOKUP(($J54&amp;INDIRECT("C"&amp;$H54)),Categories!$F:$K,N$8,FALSE)=0,"",VLOOKUP(($J54&amp;INDIRECT("C"&amp;$H54)),Categories!$F:$K,N$8,FALSE)))</f>
        <v/>
      </c>
      <c r="O54" t="str">
        <f ca="1">IF($J54="","",IF(VLOOKUP(($J54&amp;INDIRECT("C"&amp;$H54)),Categories!$F:$K,O$8,FALSE)=0,"",VLOOKUP(($J54&amp;INDIRECT("C"&amp;$H54)),Categories!$F:$K,O$8,FALSE)))</f>
        <v/>
      </c>
    </row>
    <row r="55" spans="2:15">
      <c r="B55" s="10"/>
      <c r="C55" s="10"/>
      <c r="D55" s="36"/>
      <c r="E55" s="10"/>
      <c r="F55" s="10"/>
      <c r="G55" s="10"/>
      <c r="H55" s="10">
        <f t="shared" si="1"/>
        <v>55</v>
      </c>
      <c r="I55" t="str">
        <f t="shared" ca="1" si="0"/>
        <v/>
      </c>
      <c r="J55" t="str">
        <f ca="1">IF(INDIRECT("D"&amp;$H55)="","",DATEDIF(INDIRECT("D"&amp;$H55),Categories!$A$5,"Y"))</f>
        <v/>
      </c>
      <c r="K55" t="str">
        <f ca="1">IF($J55="","",IF(VLOOKUP(($J55&amp;INDIRECT("C"&amp;$H55)),Categories!$F:$K,K$8,FALSE)=0,"",VLOOKUP(($J55&amp;INDIRECT("C"&amp;$H55)),Categories!$F:$K,K$8,FALSE)))</f>
        <v/>
      </c>
      <c r="L55" t="str">
        <f ca="1">IF($J55="","",IF(VLOOKUP(($J55&amp;INDIRECT("C"&amp;$H55)),Categories!$F:$K,L$8,FALSE)=0,"",VLOOKUP(($J55&amp;INDIRECT("C"&amp;$H55)),Categories!$F:$K,L$8,FALSE)))</f>
        <v/>
      </c>
      <c r="M55" t="str">
        <f ca="1">IF($J55="","",IF(VLOOKUP(($J55&amp;INDIRECT("C"&amp;$H55)),Categories!$F:$K,M$8,FALSE)=0,"",VLOOKUP(($J55&amp;INDIRECT("C"&amp;$H55)),Categories!$F:$K,M$8,FALSE)))</f>
        <v/>
      </c>
      <c r="N55" t="str">
        <f ca="1">IF($J55="","",IF(VLOOKUP(($J55&amp;INDIRECT("C"&amp;$H55)),Categories!$F:$K,N$8,FALSE)=0,"",VLOOKUP(($J55&amp;INDIRECT("C"&amp;$H55)),Categories!$F:$K,N$8,FALSE)))</f>
        <v/>
      </c>
      <c r="O55" t="str">
        <f ca="1">IF($J55="","",IF(VLOOKUP(($J55&amp;INDIRECT("C"&amp;$H55)),Categories!$F:$K,O$8,FALSE)=0,"",VLOOKUP(($J55&amp;INDIRECT("C"&amp;$H55)),Categories!$F:$K,O$8,FALSE)))</f>
        <v/>
      </c>
    </row>
    <row r="56" spans="2:15">
      <c r="B56" s="10"/>
      <c r="C56" s="10"/>
      <c r="D56" s="36"/>
      <c r="E56" s="10"/>
      <c r="F56" s="10"/>
      <c r="G56" s="10"/>
      <c r="H56" s="10">
        <f t="shared" si="1"/>
        <v>56</v>
      </c>
      <c r="I56" t="str">
        <f t="shared" ca="1" si="0"/>
        <v/>
      </c>
      <c r="J56" t="str">
        <f ca="1">IF(INDIRECT("D"&amp;$H56)="","",DATEDIF(INDIRECT("D"&amp;$H56),Categories!$A$5,"Y"))</f>
        <v/>
      </c>
      <c r="K56" t="str">
        <f ca="1">IF($J56="","",IF(VLOOKUP(($J56&amp;INDIRECT("C"&amp;$H56)),Categories!$F:$K,K$8,FALSE)=0,"",VLOOKUP(($J56&amp;INDIRECT("C"&amp;$H56)),Categories!$F:$K,K$8,FALSE)))</f>
        <v/>
      </c>
      <c r="L56" t="str">
        <f ca="1">IF($J56="","",IF(VLOOKUP(($J56&amp;INDIRECT("C"&amp;$H56)),Categories!$F:$K,L$8,FALSE)=0,"",VLOOKUP(($J56&amp;INDIRECT("C"&amp;$H56)),Categories!$F:$K,L$8,FALSE)))</f>
        <v/>
      </c>
      <c r="M56" t="str">
        <f ca="1">IF($J56="","",IF(VLOOKUP(($J56&amp;INDIRECT("C"&amp;$H56)),Categories!$F:$K,M$8,FALSE)=0,"",VLOOKUP(($J56&amp;INDIRECT("C"&amp;$H56)),Categories!$F:$K,M$8,FALSE)))</f>
        <v/>
      </c>
      <c r="N56" t="str">
        <f ca="1">IF($J56="","",IF(VLOOKUP(($J56&amp;INDIRECT("C"&amp;$H56)),Categories!$F:$K,N$8,FALSE)=0,"",VLOOKUP(($J56&amp;INDIRECT("C"&amp;$H56)),Categories!$F:$K,N$8,FALSE)))</f>
        <v/>
      </c>
      <c r="O56" t="str">
        <f ca="1">IF($J56="","",IF(VLOOKUP(($J56&amp;INDIRECT("C"&amp;$H56)),Categories!$F:$K,O$8,FALSE)=0,"",VLOOKUP(($J56&amp;INDIRECT("C"&amp;$H56)),Categories!$F:$K,O$8,FALSE)))</f>
        <v/>
      </c>
    </row>
    <row r="57" spans="2:15">
      <c r="B57" s="10"/>
      <c r="C57" s="10"/>
      <c r="D57" s="36"/>
      <c r="E57" s="10"/>
      <c r="F57" s="10"/>
      <c r="G57" s="10"/>
      <c r="H57" s="10">
        <f t="shared" si="1"/>
        <v>57</v>
      </c>
      <c r="I57" t="str">
        <f t="shared" ca="1" si="0"/>
        <v/>
      </c>
      <c r="J57" t="str">
        <f ca="1">IF(INDIRECT("D"&amp;$H57)="","",DATEDIF(INDIRECT("D"&amp;$H57),Categories!$A$5,"Y"))</f>
        <v/>
      </c>
      <c r="K57" t="str">
        <f ca="1">IF($J57="","",IF(VLOOKUP(($J57&amp;INDIRECT("C"&amp;$H57)),Categories!$F:$K,K$8,FALSE)=0,"",VLOOKUP(($J57&amp;INDIRECT("C"&amp;$H57)),Categories!$F:$K,K$8,FALSE)))</f>
        <v/>
      </c>
      <c r="L57" t="str">
        <f ca="1">IF($J57="","",IF(VLOOKUP(($J57&amp;INDIRECT("C"&amp;$H57)),Categories!$F:$K,L$8,FALSE)=0,"",VLOOKUP(($J57&amp;INDIRECT("C"&amp;$H57)),Categories!$F:$K,L$8,FALSE)))</f>
        <v/>
      </c>
      <c r="M57" t="str">
        <f ca="1">IF($J57="","",IF(VLOOKUP(($J57&amp;INDIRECT("C"&amp;$H57)),Categories!$F:$K,M$8,FALSE)=0,"",VLOOKUP(($J57&amp;INDIRECT("C"&amp;$H57)),Categories!$F:$K,M$8,FALSE)))</f>
        <v/>
      </c>
      <c r="N57" t="str">
        <f ca="1">IF($J57="","",IF(VLOOKUP(($J57&amp;INDIRECT("C"&amp;$H57)),Categories!$F:$K,N$8,FALSE)=0,"",VLOOKUP(($J57&amp;INDIRECT("C"&amp;$H57)),Categories!$F:$K,N$8,FALSE)))</f>
        <v/>
      </c>
      <c r="O57" t="str">
        <f ca="1">IF($J57="","",IF(VLOOKUP(($J57&amp;INDIRECT("C"&amp;$H57)),Categories!$F:$K,O$8,FALSE)=0,"",VLOOKUP(($J57&amp;INDIRECT("C"&amp;$H57)),Categories!$F:$K,O$8,FALSE)))</f>
        <v/>
      </c>
    </row>
    <row r="58" spans="2:15">
      <c r="B58" s="10"/>
      <c r="C58" s="10"/>
      <c r="D58" s="39"/>
      <c r="E58" s="10"/>
      <c r="F58" s="10"/>
      <c r="G58" s="10"/>
      <c r="H58" s="10">
        <f t="shared" si="1"/>
        <v>58</v>
      </c>
      <c r="I58" t="str">
        <f t="shared" ca="1" si="0"/>
        <v/>
      </c>
      <c r="J58" t="str">
        <f ca="1">IF(INDIRECT("D"&amp;$H58)="","",DATEDIF(INDIRECT("D"&amp;$H58),Categories!$A$5,"Y"))</f>
        <v/>
      </c>
      <c r="K58" t="str">
        <f ca="1">IF($J58="","",IF(VLOOKUP(($J58&amp;INDIRECT("C"&amp;$H58)),Categories!$F:$K,K$8,FALSE)=0,"",VLOOKUP(($J58&amp;INDIRECT("C"&amp;$H58)),Categories!$F:$K,K$8,FALSE)))</f>
        <v/>
      </c>
      <c r="L58" t="str">
        <f ca="1">IF($J58="","",IF(VLOOKUP(($J58&amp;INDIRECT("C"&amp;$H58)),Categories!$F:$K,L$8,FALSE)=0,"",VLOOKUP(($J58&amp;INDIRECT("C"&amp;$H58)),Categories!$F:$K,L$8,FALSE)))</f>
        <v/>
      </c>
      <c r="M58" t="str">
        <f ca="1">IF($J58="","",IF(VLOOKUP(($J58&amp;INDIRECT("C"&amp;$H58)),Categories!$F:$K,M$8,FALSE)=0,"",VLOOKUP(($J58&amp;INDIRECT("C"&amp;$H58)),Categories!$F:$K,M$8,FALSE)))</f>
        <v/>
      </c>
      <c r="N58" t="str">
        <f ca="1">IF($J58="","",IF(VLOOKUP(($J58&amp;INDIRECT("C"&amp;$H58)),Categories!$F:$K,N$8,FALSE)=0,"",VLOOKUP(($J58&amp;INDIRECT("C"&amp;$H58)),Categories!$F:$K,N$8,FALSE)))</f>
        <v/>
      </c>
      <c r="O58" t="str">
        <f ca="1">IF($J58="","",IF(VLOOKUP(($J58&amp;INDIRECT("C"&amp;$H58)),Categories!$F:$K,O$8,FALSE)=0,"",VLOOKUP(($J58&amp;INDIRECT("C"&amp;$H58)),Categories!$F:$K,O$8,FALSE)))</f>
        <v/>
      </c>
    </row>
    <row r="59" spans="2:15">
      <c r="B59" s="10"/>
      <c r="C59" s="10"/>
      <c r="D59" s="36"/>
      <c r="E59" s="10"/>
      <c r="F59" s="10"/>
      <c r="G59" s="10"/>
      <c r="H59" s="10">
        <f t="shared" si="1"/>
        <v>59</v>
      </c>
      <c r="I59" t="str">
        <f t="shared" ca="1" si="0"/>
        <v/>
      </c>
      <c r="J59" t="str">
        <f ca="1">IF(INDIRECT("D"&amp;$H59)="","",DATEDIF(INDIRECT("D"&amp;$H59),Categories!$A$5,"Y"))</f>
        <v/>
      </c>
      <c r="K59" t="str">
        <f ca="1">IF($J59="","",IF(VLOOKUP(($J59&amp;INDIRECT("C"&amp;$H59)),Categories!$F:$K,K$8,FALSE)=0,"",VLOOKUP(($J59&amp;INDIRECT("C"&amp;$H59)),Categories!$F:$K,K$8,FALSE)))</f>
        <v/>
      </c>
      <c r="L59" t="str">
        <f ca="1">IF($J59="","",IF(VLOOKUP(($J59&amp;INDIRECT("C"&amp;$H59)),Categories!$F:$K,L$8,FALSE)=0,"",VLOOKUP(($J59&amp;INDIRECT("C"&amp;$H59)),Categories!$F:$K,L$8,FALSE)))</f>
        <v/>
      </c>
      <c r="M59" t="str">
        <f ca="1">IF($J59="","",IF(VLOOKUP(($J59&amp;INDIRECT("C"&amp;$H59)),Categories!$F:$K,M$8,FALSE)=0,"",VLOOKUP(($J59&amp;INDIRECT("C"&amp;$H59)),Categories!$F:$K,M$8,FALSE)))</f>
        <v/>
      </c>
      <c r="N59" t="str">
        <f ca="1">IF($J59="","",IF(VLOOKUP(($J59&amp;INDIRECT("C"&amp;$H59)),Categories!$F:$K,N$8,FALSE)=0,"",VLOOKUP(($J59&amp;INDIRECT("C"&amp;$H59)),Categories!$F:$K,N$8,FALSE)))</f>
        <v/>
      </c>
      <c r="O59" t="str">
        <f ca="1">IF($J59="","",IF(VLOOKUP(($J59&amp;INDIRECT("C"&amp;$H59)),Categories!$F:$K,O$8,FALSE)=0,"",VLOOKUP(($J59&amp;INDIRECT("C"&amp;$H59)),Categories!$F:$K,O$8,FALSE)))</f>
        <v/>
      </c>
    </row>
    <row r="60" spans="2:15">
      <c r="B60" s="10"/>
      <c r="C60" s="10"/>
      <c r="D60" s="36"/>
      <c r="E60" s="10"/>
      <c r="F60" s="10"/>
      <c r="G60" s="10"/>
      <c r="H60" s="10">
        <f t="shared" si="1"/>
        <v>60</v>
      </c>
      <c r="I60" t="str">
        <f t="shared" ca="1" si="0"/>
        <v/>
      </c>
      <c r="J60" t="str">
        <f ca="1">IF(INDIRECT("D"&amp;$H60)="","",DATEDIF(INDIRECT("D"&amp;$H60),Categories!$A$5,"Y"))</f>
        <v/>
      </c>
      <c r="K60" t="str">
        <f ca="1">IF($J60="","",IF(VLOOKUP(($J60&amp;INDIRECT("C"&amp;$H60)),Categories!$F:$K,K$8,FALSE)=0,"",VLOOKUP(($J60&amp;INDIRECT("C"&amp;$H60)),Categories!$F:$K,K$8,FALSE)))</f>
        <v/>
      </c>
      <c r="L60" t="str">
        <f ca="1">IF($J60="","",IF(VLOOKUP(($J60&amp;INDIRECT("C"&amp;$H60)),Categories!$F:$K,L$8,FALSE)=0,"",VLOOKUP(($J60&amp;INDIRECT("C"&amp;$H60)),Categories!$F:$K,L$8,FALSE)))</f>
        <v/>
      </c>
      <c r="M60" t="str">
        <f ca="1">IF($J60="","",IF(VLOOKUP(($J60&amp;INDIRECT("C"&amp;$H60)),Categories!$F:$K,M$8,FALSE)=0,"",VLOOKUP(($J60&amp;INDIRECT("C"&amp;$H60)),Categories!$F:$K,M$8,FALSE)))</f>
        <v/>
      </c>
      <c r="N60" t="str">
        <f ca="1">IF($J60="","",IF(VLOOKUP(($J60&amp;INDIRECT("C"&amp;$H60)),Categories!$F:$K,N$8,FALSE)=0,"",VLOOKUP(($J60&amp;INDIRECT("C"&amp;$H60)),Categories!$F:$K,N$8,FALSE)))</f>
        <v/>
      </c>
      <c r="O60" t="str">
        <f ca="1">IF($J60="","",IF(VLOOKUP(($J60&amp;INDIRECT("C"&amp;$H60)),Categories!$F:$K,O$8,FALSE)=0,"",VLOOKUP(($J60&amp;INDIRECT("C"&amp;$H60)),Categories!$F:$K,O$8,FALSE)))</f>
        <v/>
      </c>
    </row>
    <row r="61" spans="2:15">
      <c r="B61" s="10"/>
      <c r="C61" s="10"/>
      <c r="D61" s="36"/>
      <c r="E61" s="10"/>
      <c r="F61" s="10"/>
      <c r="G61" s="10"/>
      <c r="H61" s="10">
        <f t="shared" si="1"/>
        <v>61</v>
      </c>
      <c r="I61" t="str">
        <f t="shared" ca="1" si="0"/>
        <v/>
      </c>
      <c r="J61" t="str">
        <f ca="1">IF(INDIRECT("D"&amp;$H61)="","",DATEDIF(INDIRECT("D"&amp;$H61),Categories!$A$5,"Y"))</f>
        <v/>
      </c>
      <c r="K61" t="str">
        <f ca="1">IF($J61="","",IF(VLOOKUP(($J61&amp;INDIRECT("C"&amp;$H61)),Categories!$F:$K,K$8,FALSE)=0,"",VLOOKUP(($J61&amp;INDIRECT("C"&amp;$H61)),Categories!$F:$K,K$8,FALSE)))</f>
        <v/>
      </c>
      <c r="L61" t="str">
        <f ca="1">IF($J61="","",IF(VLOOKUP(($J61&amp;INDIRECT("C"&amp;$H61)),Categories!$F:$K,L$8,FALSE)=0,"",VLOOKUP(($J61&amp;INDIRECT("C"&amp;$H61)),Categories!$F:$K,L$8,FALSE)))</f>
        <v/>
      </c>
      <c r="M61" t="str">
        <f ca="1">IF($J61="","",IF(VLOOKUP(($J61&amp;INDIRECT("C"&amp;$H61)),Categories!$F:$K,M$8,FALSE)=0,"",VLOOKUP(($J61&amp;INDIRECT("C"&amp;$H61)),Categories!$F:$K,M$8,FALSE)))</f>
        <v/>
      </c>
      <c r="N61" t="str">
        <f ca="1">IF($J61="","",IF(VLOOKUP(($J61&amp;INDIRECT("C"&amp;$H61)),Categories!$F:$K,N$8,FALSE)=0,"",VLOOKUP(($J61&amp;INDIRECT("C"&amp;$H61)),Categories!$F:$K,N$8,FALSE)))</f>
        <v/>
      </c>
      <c r="O61" t="str">
        <f ca="1">IF($J61="","",IF(VLOOKUP(($J61&amp;INDIRECT("C"&amp;$H61)),Categories!$F:$K,O$8,FALSE)=0,"",VLOOKUP(($J61&amp;INDIRECT("C"&amp;$H61)),Categories!$F:$K,O$8,FALSE)))</f>
        <v/>
      </c>
    </row>
    <row r="62" spans="2:15">
      <c r="B62" s="10"/>
      <c r="C62" s="10"/>
      <c r="D62" s="36"/>
      <c r="E62" s="10"/>
      <c r="F62" s="10"/>
      <c r="G62" s="10"/>
      <c r="H62" s="10">
        <f t="shared" si="1"/>
        <v>62</v>
      </c>
      <c r="I62" t="str">
        <f t="shared" ca="1" si="0"/>
        <v/>
      </c>
      <c r="J62" t="str">
        <f ca="1">IF(INDIRECT("D"&amp;$H62)="","",DATEDIF(INDIRECT("D"&amp;$H62),Categories!$A$5,"Y"))</f>
        <v/>
      </c>
      <c r="K62" t="str">
        <f ca="1">IF($J62="","",IF(VLOOKUP(($J62&amp;INDIRECT("C"&amp;$H62)),Categories!$F:$K,K$8,FALSE)=0,"",VLOOKUP(($J62&amp;INDIRECT("C"&amp;$H62)),Categories!$F:$K,K$8,FALSE)))</f>
        <v/>
      </c>
      <c r="L62" t="str">
        <f ca="1">IF($J62="","",IF(VLOOKUP(($J62&amp;INDIRECT("C"&amp;$H62)),Categories!$F:$K,L$8,FALSE)=0,"",VLOOKUP(($J62&amp;INDIRECT("C"&amp;$H62)),Categories!$F:$K,L$8,FALSE)))</f>
        <v/>
      </c>
      <c r="M62" t="str">
        <f ca="1">IF($J62="","",IF(VLOOKUP(($J62&amp;INDIRECT("C"&amp;$H62)),Categories!$F:$K,M$8,FALSE)=0,"",VLOOKUP(($J62&amp;INDIRECT("C"&amp;$H62)),Categories!$F:$K,M$8,FALSE)))</f>
        <v/>
      </c>
      <c r="N62" t="str">
        <f ca="1">IF($J62="","",IF(VLOOKUP(($J62&amp;INDIRECT("C"&amp;$H62)),Categories!$F:$K,N$8,FALSE)=0,"",VLOOKUP(($J62&amp;INDIRECT("C"&amp;$H62)),Categories!$F:$K,N$8,FALSE)))</f>
        <v/>
      </c>
      <c r="O62" t="str">
        <f ca="1">IF($J62="","",IF(VLOOKUP(($J62&amp;INDIRECT("C"&amp;$H62)),Categories!$F:$K,O$8,FALSE)=0,"",VLOOKUP(($J62&amp;INDIRECT("C"&amp;$H62)),Categories!$F:$K,O$8,FALSE)))</f>
        <v/>
      </c>
    </row>
    <row r="63" spans="2:15">
      <c r="B63" s="10"/>
      <c r="C63" s="10"/>
      <c r="D63" s="36"/>
      <c r="E63" s="10"/>
      <c r="F63" s="10"/>
      <c r="G63" s="10"/>
      <c r="H63" s="10">
        <f t="shared" si="1"/>
        <v>63</v>
      </c>
      <c r="I63" t="str">
        <f t="shared" ca="1" si="0"/>
        <v/>
      </c>
      <c r="J63" t="str">
        <f ca="1">IF(INDIRECT("D"&amp;$H63)="","",DATEDIF(INDIRECT("D"&amp;$H63),Categories!$A$5,"Y"))</f>
        <v/>
      </c>
      <c r="K63" t="str">
        <f ca="1">IF($J63="","",IF(VLOOKUP(($J63&amp;INDIRECT("C"&amp;$H63)),Categories!$F:$K,K$8,FALSE)=0,"",VLOOKUP(($J63&amp;INDIRECT("C"&amp;$H63)),Categories!$F:$K,K$8,FALSE)))</f>
        <v/>
      </c>
      <c r="L63" t="str">
        <f ca="1">IF($J63="","",IF(VLOOKUP(($J63&amp;INDIRECT("C"&amp;$H63)),Categories!$F:$K,L$8,FALSE)=0,"",VLOOKUP(($J63&amp;INDIRECT("C"&amp;$H63)),Categories!$F:$K,L$8,FALSE)))</f>
        <v/>
      </c>
      <c r="M63" t="str">
        <f ca="1">IF($J63="","",IF(VLOOKUP(($J63&amp;INDIRECT("C"&amp;$H63)),Categories!$F:$K,M$8,FALSE)=0,"",VLOOKUP(($J63&amp;INDIRECT("C"&amp;$H63)),Categories!$F:$K,M$8,FALSE)))</f>
        <v/>
      </c>
      <c r="N63" t="str">
        <f ca="1">IF($J63="","",IF(VLOOKUP(($J63&amp;INDIRECT("C"&amp;$H63)),Categories!$F:$K,N$8,FALSE)=0,"",VLOOKUP(($J63&amp;INDIRECT("C"&amp;$H63)),Categories!$F:$K,N$8,FALSE)))</f>
        <v/>
      </c>
      <c r="O63" t="str">
        <f ca="1">IF($J63="","",IF(VLOOKUP(($J63&amp;INDIRECT("C"&amp;$H63)),Categories!$F:$K,O$8,FALSE)=0,"",VLOOKUP(($J63&amp;INDIRECT("C"&amp;$H63)),Categories!$F:$K,O$8,FALSE)))</f>
        <v/>
      </c>
    </row>
    <row r="64" spans="2:15">
      <c r="B64" s="10"/>
      <c r="C64" s="10"/>
      <c r="D64" s="36"/>
      <c r="E64" s="10"/>
      <c r="F64" s="10"/>
      <c r="G64" s="10"/>
      <c r="H64" s="10">
        <f t="shared" si="1"/>
        <v>64</v>
      </c>
      <c r="I64" t="str">
        <f t="shared" ca="1" si="0"/>
        <v/>
      </c>
      <c r="J64" t="str">
        <f ca="1">IF(INDIRECT("D"&amp;$H64)="","",DATEDIF(INDIRECT("D"&amp;$H64),Categories!$A$5,"Y"))</f>
        <v/>
      </c>
      <c r="K64" t="str">
        <f ca="1">IF($J64="","",IF(VLOOKUP(($J64&amp;INDIRECT("C"&amp;$H64)),Categories!$F:$K,K$8,FALSE)=0,"",VLOOKUP(($J64&amp;INDIRECT("C"&amp;$H64)),Categories!$F:$K,K$8,FALSE)))</f>
        <v/>
      </c>
      <c r="L64" t="str">
        <f ca="1">IF($J64="","",IF(VLOOKUP(($J64&amp;INDIRECT("C"&amp;$H64)),Categories!$F:$K,L$8,FALSE)=0,"",VLOOKUP(($J64&amp;INDIRECT("C"&amp;$H64)),Categories!$F:$K,L$8,FALSE)))</f>
        <v/>
      </c>
      <c r="M64" t="str">
        <f ca="1">IF($J64="","",IF(VLOOKUP(($J64&amp;INDIRECT("C"&amp;$H64)),Categories!$F:$K,M$8,FALSE)=0,"",VLOOKUP(($J64&amp;INDIRECT("C"&amp;$H64)),Categories!$F:$K,M$8,FALSE)))</f>
        <v/>
      </c>
      <c r="N64" t="str">
        <f ca="1">IF($J64="","",IF(VLOOKUP(($J64&amp;INDIRECT("C"&amp;$H64)),Categories!$F:$K,N$8,FALSE)=0,"",VLOOKUP(($J64&amp;INDIRECT("C"&amp;$H64)),Categories!$F:$K,N$8,FALSE)))</f>
        <v/>
      </c>
      <c r="O64" t="str">
        <f ca="1">IF($J64="","",IF(VLOOKUP(($J64&amp;INDIRECT("C"&amp;$H64)),Categories!$F:$K,O$8,FALSE)=0,"",VLOOKUP(($J64&amp;INDIRECT("C"&amp;$H64)),Categories!$F:$K,O$8,FALSE)))</f>
        <v/>
      </c>
    </row>
    <row r="65" spans="2:15">
      <c r="B65" s="10"/>
      <c r="C65" s="10"/>
      <c r="D65" s="36"/>
      <c r="E65" s="10"/>
      <c r="F65" s="10"/>
      <c r="G65" s="10"/>
      <c r="H65" s="10">
        <f t="shared" si="1"/>
        <v>65</v>
      </c>
      <c r="I65" t="str">
        <f t="shared" ca="1" si="0"/>
        <v/>
      </c>
      <c r="J65" t="str">
        <f ca="1">IF(INDIRECT("D"&amp;$H65)="","",DATEDIF(INDIRECT("D"&amp;$H65),Categories!$A$5,"Y"))</f>
        <v/>
      </c>
      <c r="K65" t="str">
        <f ca="1">IF($J65="","",IF(VLOOKUP(($J65&amp;INDIRECT("C"&amp;$H65)),Categories!$F:$K,K$8,FALSE)=0,"",VLOOKUP(($J65&amp;INDIRECT("C"&amp;$H65)),Categories!$F:$K,K$8,FALSE)))</f>
        <v/>
      </c>
      <c r="L65" t="str">
        <f ca="1">IF($J65="","",IF(VLOOKUP(($J65&amp;INDIRECT("C"&amp;$H65)),Categories!$F:$K,L$8,FALSE)=0,"",VLOOKUP(($J65&amp;INDIRECT("C"&amp;$H65)),Categories!$F:$K,L$8,FALSE)))</f>
        <v/>
      </c>
      <c r="M65" t="str">
        <f ca="1">IF($J65="","",IF(VLOOKUP(($J65&amp;INDIRECT("C"&amp;$H65)),Categories!$F:$K,M$8,FALSE)=0,"",VLOOKUP(($J65&amp;INDIRECT("C"&amp;$H65)),Categories!$F:$K,M$8,FALSE)))</f>
        <v/>
      </c>
      <c r="N65" t="str">
        <f ca="1">IF($J65="","",IF(VLOOKUP(($J65&amp;INDIRECT("C"&amp;$H65)),Categories!$F:$K,N$8,FALSE)=0,"",VLOOKUP(($J65&amp;INDIRECT("C"&amp;$H65)),Categories!$F:$K,N$8,FALSE)))</f>
        <v/>
      </c>
      <c r="O65" t="str">
        <f ca="1">IF($J65="","",IF(VLOOKUP(($J65&amp;INDIRECT("C"&amp;$H65)),Categories!$F:$K,O$8,FALSE)=0,"",VLOOKUP(($J65&amp;INDIRECT("C"&amp;$H65)),Categories!$F:$K,O$8,FALSE)))</f>
        <v/>
      </c>
    </row>
    <row r="66" spans="2:15">
      <c r="B66" s="10"/>
      <c r="C66" s="10"/>
      <c r="D66" s="36"/>
      <c r="E66" s="10"/>
      <c r="F66" s="10"/>
      <c r="G66" s="10"/>
      <c r="H66" s="10">
        <f t="shared" si="1"/>
        <v>66</v>
      </c>
      <c r="I66" t="str">
        <f t="shared" ca="1" si="0"/>
        <v/>
      </c>
      <c r="J66" t="str">
        <f ca="1">IF(INDIRECT("D"&amp;$H66)="","",DATEDIF(INDIRECT("D"&amp;$H66),Categories!$A$5,"Y"))</f>
        <v/>
      </c>
      <c r="K66" t="str">
        <f ca="1">IF($J66="","",IF(VLOOKUP(($J66&amp;INDIRECT("C"&amp;$H66)),Categories!$F:$K,K$8,FALSE)=0,"",VLOOKUP(($J66&amp;INDIRECT("C"&amp;$H66)),Categories!$F:$K,K$8,FALSE)))</f>
        <v/>
      </c>
      <c r="L66" t="str">
        <f ca="1">IF($J66="","",IF(VLOOKUP(($J66&amp;INDIRECT("C"&amp;$H66)),Categories!$F:$K,L$8,FALSE)=0,"",VLOOKUP(($J66&amp;INDIRECT("C"&amp;$H66)),Categories!$F:$K,L$8,FALSE)))</f>
        <v/>
      </c>
      <c r="M66" t="str">
        <f ca="1">IF($J66="","",IF(VLOOKUP(($J66&amp;INDIRECT("C"&amp;$H66)),Categories!$F:$K,M$8,FALSE)=0,"",VLOOKUP(($J66&amp;INDIRECT("C"&amp;$H66)),Categories!$F:$K,M$8,FALSE)))</f>
        <v/>
      </c>
      <c r="N66" t="str">
        <f ca="1">IF($J66="","",IF(VLOOKUP(($J66&amp;INDIRECT("C"&amp;$H66)),Categories!$F:$K,N$8,FALSE)=0,"",VLOOKUP(($J66&amp;INDIRECT("C"&amp;$H66)),Categories!$F:$K,N$8,FALSE)))</f>
        <v/>
      </c>
      <c r="O66" t="str">
        <f ca="1">IF($J66="","",IF(VLOOKUP(($J66&amp;INDIRECT("C"&amp;$H66)),Categories!$F:$K,O$8,FALSE)=0,"",VLOOKUP(($J66&amp;INDIRECT("C"&amp;$H66)),Categories!$F:$K,O$8,FALSE)))</f>
        <v/>
      </c>
    </row>
    <row r="67" spans="2:15">
      <c r="B67" s="10"/>
      <c r="C67" s="10"/>
      <c r="D67" s="39"/>
      <c r="E67" s="10"/>
      <c r="F67" s="10"/>
      <c r="G67" s="10"/>
      <c r="H67" s="10">
        <f t="shared" si="1"/>
        <v>67</v>
      </c>
      <c r="I67" t="str">
        <f t="shared" ca="1" si="0"/>
        <v/>
      </c>
      <c r="J67" t="str">
        <f ca="1">IF(INDIRECT("D"&amp;$H67)="","",DATEDIF(INDIRECT("D"&amp;$H67),Categories!$A$5,"Y"))</f>
        <v/>
      </c>
      <c r="K67" t="str">
        <f ca="1">IF($J67="","",IF(VLOOKUP(($J67&amp;INDIRECT("C"&amp;$H67)),Categories!$F:$K,K$8,FALSE)=0,"",VLOOKUP(($J67&amp;INDIRECT("C"&amp;$H67)),Categories!$F:$K,K$8,FALSE)))</f>
        <v/>
      </c>
      <c r="L67" t="str">
        <f ca="1">IF($J67="","",IF(VLOOKUP(($J67&amp;INDIRECT("C"&amp;$H67)),Categories!$F:$K,L$8,FALSE)=0,"",VLOOKUP(($J67&amp;INDIRECT("C"&amp;$H67)),Categories!$F:$K,L$8,FALSE)))</f>
        <v/>
      </c>
      <c r="M67" t="str">
        <f ca="1">IF($J67="","",IF(VLOOKUP(($J67&amp;INDIRECT("C"&amp;$H67)),Categories!$F:$K,M$8,FALSE)=0,"",VLOOKUP(($J67&amp;INDIRECT("C"&amp;$H67)),Categories!$F:$K,M$8,FALSE)))</f>
        <v/>
      </c>
      <c r="N67" t="str">
        <f ca="1">IF($J67="","",IF(VLOOKUP(($J67&amp;INDIRECT("C"&amp;$H67)),Categories!$F:$K,N$8,FALSE)=0,"",VLOOKUP(($J67&amp;INDIRECT("C"&amp;$H67)),Categories!$F:$K,N$8,FALSE)))</f>
        <v/>
      </c>
      <c r="O67" t="str">
        <f ca="1">IF($J67="","",IF(VLOOKUP(($J67&amp;INDIRECT("C"&amp;$H67)),Categories!$F:$K,O$8,FALSE)=0,"",VLOOKUP(($J67&amp;INDIRECT("C"&amp;$H67)),Categories!$F:$K,O$8,FALSE)))</f>
        <v/>
      </c>
    </row>
    <row r="68" spans="2:15">
      <c r="B68" s="10"/>
      <c r="C68" s="10"/>
      <c r="D68" s="36"/>
      <c r="E68" s="10"/>
      <c r="F68" s="10"/>
      <c r="G68" s="10"/>
      <c r="H68" s="10">
        <f t="shared" si="1"/>
        <v>68</v>
      </c>
      <c r="I68" t="str">
        <f t="shared" ca="1" si="0"/>
        <v/>
      </c>
      <c r="J68" t="str">
        <f ca="1">IF(INDIRECT("D"&amp;$H68)="","",DATEDIF(INDIRECT("D"&amp;$H68),Categories!$A$5,"Y"))</f>
        <v/>
      </c>
      <c r="K68" t="str">
        <f ca="1">IF($J68="","",IF(VLOOKUP(($J68&amp;INDIRECT("C"&amp;$H68)),Categories!$F:$K,K$8,FALSE)=0,"",VLOOKUP(($J68&amp;INDIRECT("C"&amp;$H68)),Categories!$F:$K,K$8,FALSE)))</f>
        <v/>
      </c>
      <c r="L68" t="str">
        <f ca="1">IF($J68="","",IF(VLOOKUP(($J68&amp;INDIRECT("C"&amp;$H68)),Categories!$F:$K,L$8,FALSE)=0,"",VLOOKUP(($J68&amp;INDIRECT("C"&amp;$H68)),Categories!$F:$K,L$8,FALSE)))</f>
        <v/>
      </c>
      <c r="M68" t="str">
        <f ca="1">IF($J68="","",IF(VLOOKUP(($J68&amp;INDIRECT("C"&amp;$H68)),Categories!$F:$K,M$8,FALSE)=0,"",VLOOKUP(($J68&amp;INDIRECT("C"&amp;$H68)),Categories!$F:$K,M$8,FALSE)))</f>
        <v/>
      </c>
      <c r="N68" t="str">
        <f ca="1">IF($J68="","",IF(VLOOKUP(($J68&amp;INDIRECT("C"&amp;$H68)),Categories!$F:$K,N$8,FALSE)=0,"",VLOOKUP(($J68&amp;INDIRECT("C"&amp;$H68)),Categories!$F:$K,N$8,FALSE)))</f>
        <v/>
      </c>
      <c r="O68" t="str">
        <f ca="1">IF($J68="","",IF(VLOOKUP(($J68&amp;INDIRECT("C"&amp;$H68)),Categories!$F:$K,O$8,FALSE)=0,"",VLOOKUP(($J68&amp;INDIRECT("C"&amp;$H68)),Categories!$F:$K,O$8,FALSE)))</f>
        <v/>
      </c>
    </row>
    <row r="69" spans="2:15">
      <c r="B69" s="10"/>
      <c r="C69" s="10"/>
      <c r="D69" s="36"/>
      <c r="E69" s="10"/>
      <c r="F69" s="10"/>
      <c r="G69" s="10"/>
      <c r="H69" s="10">
        <f t="shared" si="1"/>
        <v>69</v>
      </c>
      <c r="I69" t="str">
        <f t="shared" ca="1" si="0"/>
        <v/>
      </c>
      <c r="J69" t="str">
        <f ca="1">IF(INDIRECT("D"&amp;$H69)="","",DATEDIF(INDIRECT("D"&amp;$H69),Categories!$A$5,"Y"))</f>
        <v/>
      </c>
      <c r="K69" t="str">
        <f ca="1">IF($J69="","",IF(VLOOKUP(($J69&amp;INDIRECT("C"&amp;$H69)),Categories!$F:$K,K$8,FALSE)=0,"",VLOOKUP(($J69&amp;INDIRECT("C"&amp;$H69)),Categories!$F:$K,K$8,FALSE)))</f>
        <v/>
      </c>
      <c r="L69" t="str">
        <f ca="1">IF($J69="","",IF(VLOOKUP(($J69&amp;INDIRECT("C"&amp;$H69)),Categories!$F:$K,L$8,FALSE)=0,"",VLOOKUP(($J69&amp;INDIRECT("C"&amp;$H69)),Categories!$F:$K,L$8,FALSE)))</f>
        <v/>
      </c>
      <c r="M69" t="str">
        <f ca="1">IF($J69="","",IF(VLOOKUP(($J69&amp;INDIRECT("C"&amp;$H69)),Categories!$F:$K,M$8,FALSE)=0,"",VLOOKUP(($J69&amp;INDIRECT("C"&amp;$H69)),Categories!$F:$K,M$8,FALSE)))</f>
        <v/>
      </c>
      <c r="N69" t="str">
        <f ca="1">IF($J69="","",IF(VLOOKUP(($J69&amp;INDIRECT("C"&amp;$H69)),Categories!$F:$K,N$8,FALSE)=0,"",VLOOKUP(($J69&amp;INDIRECT("C"&amp;$H69)),Categories!$F:$K,N$8,FALSE)))</f>
        <v/>
      </c>
      <c r="O69" t="str">
        <f ca="1">IF($J69="","",IF(VLOOKUP(($J69&amp;INDIRECT("C"&amp;$H69)),Categories!$F:$K,O$8,FALSE)=0,"",VLOOKUP(($J69&amp;INDIRECT("C"&amp;$H69)),Categories!$F:$K,O$8,FALSE)))</f>
        <v/>
      </c>
    </row>
    <row r="70" spans="2:15">
      <c r="B70" s="10"/>
      <c r="C70" s="10"/>
      <c r="D70" s="36"/>
      <c r="E70" s="10"/>
      <c r="F70" s="10"/>
      <c r="G70" s="10"/>
      <c r="H70" s="10">
        <f t="shared" si="1"/>
        <v>70</v>
      </c>
      <c r="I70" t="str">
        <f t="shared" ca="1" si="0"/>
        <v/>
      </c>
      <c r="J70" t="str">
        <f ca="1">IF(INDIRECT("D"&amp;$H70)="","",DATEDIF(INDIRECT("D"&amp;$H70),Categories!$A$5,"Y"))</f>
        <v/>
      </c>
      <c r="K70" t="str">
        <f ca="1">IF($J70="","",IF(VLOOKUP(($J70&amp;INDIRECT("C"&amp;$H70)),Categories!$F:$K,K$8,FALSE)=0,"",VLOOKUP(($J70&amp;INDIRECT("C"&amp;$H70)),Categories!$F:$K,K$8,FALSE)))</f>
        <v/>
      </c>
      <c r="L70" t="str">
        <f ca="1">IF($J70="","",IF(VLOOKUP(($J70&amp;INDIRECT("C"&amp;$H70)),Categories!$F:$K,L$8,FALSE)=0,"",VLOOKUP(($J70&amp;INDIRECT("C"&amp;$H70)),Categories!$F:$K,L$8,FALSE)))</f>
        <v/>
      </c>
      <c r="M70" t="str">
        <f ca="1">IF($J70="","",IF(VLOOKUP(($J70&amp;INDIRECT("C"&amp;$H70)),Categories!$F:$K,M$8,FALSE)=0,"",VLOOKUP(($J70&amp;INDIRECT("C"&amp;$H70)),Categories!$F:$K,M$8,FALSE)))</f>
        <v/>
      </c>
      <c r="N70" t="str">
        <f ca="1">IF($J70="","",IF(VLOOKUP(($J70&amp;INDIRECT("C"&amp;$H70)),Categories!$F:$K,N$8,FALSE)=0,"",VLOOKUP(($J70&amp;INDIRECT("C"&amp;$H70)),Categories!$F:$K,N$8,FALSE)))</f>
        <v/>
      </c>
      <c r="O70" t="str">
        <f ca="1">IF($J70="","",IF(VLOOKUP(($J70&amp;INDIRECT("C"&amp;$H70)),Categories!$F:$K,O$8,FALSE)=0,"",VLOOKUP(($J70&amp;INDIRECT("C"&amp;$H70)),Categories!$F:$K,O$8,FALSE)))</f>
        <v/>
      </c>
    </row>
    <row r="71" spans="2:15">
      <c r="B71" s="10"/>
      <c r="C71" s="10"/>
      <c r="D71" s="36"/>
      <c r="E71" s="10"/>
      <c r="F71" s="10"/>
      <c r="G71" s="10"/>
      <c r="H71" s="10">
        <f t="shared" si="1"/>
        <v>71</v>
      </c>
      <c r="I71" t="str">
        <f t="shared" ca="1" si="0"/>
        <v/>
      </c>
      <c r="J71" t="str">
        <f ca="1">IF(INDIRECT("D"&amp;$H71)="","",DATEDIF(INDIRECT("D"&amp;$H71),Categories!$A$5,"Y"))</f>
        <v/>
      </c>
      <c r="K71" t="str">
        <f ca="1">IF($J71="","",IF(VLOOKUP(($J71&amp;INDIRECT("C"&amp;$H71)),Categories!$F:$K,K$8,FALSE)=0,"",VLOOKUP(($J71&amp;INDIRECT("C"&amp;$H71)),Categories!$F:$K,K$8,FALSE)))</f>
        <v/>
      </c>
      <c r="L71" t="str">
        <f ca="1">IF($J71="","",IF(VLOOKUP(($J71&amp;INDIRECT("C"&amp;$H71)),Categories!$F:$K,L$8,FALSE)=0,"",VLOOKUP(($J71&amp;INDIRECT("C"&amp;$H71)),Categories!$F:$K,L$8,FALSE)))</f>
        <v/>
      </c>
      <c r="M71" t="str">
        <f ca="1">IF($J71="","",IF(VLOOKUP(($J71&amp;INDIRECT("C"&amp;$H71)),Categories!$F:$K,M$8,FALSE)=0,"",VLOOKUP(($J71&amp;INDIRECT("C"&amp;$H71)),Categories!$F:$K,M$8,FALSE)))</f>
        <v/>
      </c>
      <c r="N71" t="str">
        <f ca="1">IF($J71="","",IF(VLOOKUP(($J71&amp;INDIRECT("C"&amp;$H71)),Categories!$F:$K,N$8,FALSE)=0,"",VLOOKUP(($J71&amp;INDIRECT("C"&amp;$H71)),Categories!$F:$K,N$8,FALSE)))</f>
        <v/>
      </c>
      <c r="O71" t="str">
        <f ca="1">IF($J71="","",IF(VLOOKUP(($J71&amp;INDIRECT("C"&amp;$H71)),Categories!$F:$K,O$8,FALSE)=0,"",VLOOKUP(($J71&amp;INDIRECT("C"&amp;$H71)),Categories!$F:$K,O$8,FALSE)))</f>
        <v/>
      </c>
    </row>
    <row r="72" spans="2:15">
      <c r="B72" s="10"/>
      <c r="C72" s="10"/>
      <c r="D72" s="36"/>
      <c r="E72" s="10"/>
      <c r="F72" s="10"/>
      <c r="G72" s="10"/>
      <c r="H72" s="10">
        <f t="shared" si="1"/>
        <v>72</v>
      </c>
      <c r="I72" t="str">
        <f t="shared" ca="1" si="0"/>
        <v/>
      </c>
      <c r="J72" t="str">
        <f ca="1">IF(INDIRECT("D"&amp;$H72)="","",DATEDIF(INDIRECT("D"&amp;$H72),Categories!$A$5,"Y"))</f>
        <v/>
      </c>
      <c r="K72" t="str">
        <f ca="1">IF($J72="","",IF(VLOOKUP(($J72&amp;INDIRECT("C"&amp;$H72)),Categories!$F:$K,K$8,FALSE)=0,"",VLOOKUP(($J72&amp;INDIRECT("C"&amp;$H72)),Categories!$F:$K,K$8,FALSE)))</f>
        <v/>
      </c>
      <c r="L72" t="str">
        <f ca="1">IF($J72="","",IF(VLOOKUP(($J72&amp;INDIRECT("C"&amp;$H72)),Categories!$F:$K,L$8,FALSE)=0,"",VLOOKUP(($J72&amp;INDIRECT("C"&amp;$H72)),Categories!$F:$K,L$8,FALSE)))</f>
        <v/>
      </c>
      <c r="M72" t="str">
        <f ca="1">IF($J72="","",IF(VLOOKUP(($J72&amp;INDIRECT("C"&amp;$H72)),Categories!$F:$K,M$8,FALSE)=0,"",VLOOKUP(($J72&amp;INDIRECT("C"&amp;$H72)),Categories!$F:$K,M$8,FALSE)))</f>
        <v/>
      </c>
      <c r="N72" t="str">
        <f ca="1">IF($J72="","",IF(VLOOKUP(($J72&amp;INDIRECT("C"&amp;$H72)),Categories!$F:$K,N$8,FALSE)=0,"",VLOOKUP(($J72&amp;INDIRECT("C"&amp;$H72)),Categories!$F:$K,N$8,FALSE)))</f>
        <v/>
      </c>
      <c r="O72" t="str">
        <f ca="1">IF($J72="","",IF(VLOOKUP(($J72&amp;INDIRECT("C"&amp;$H72)),Categories!$F:$K,O$8,FALSE)=0,"",VLOOKUP(($J72&amp;INDIRECT("C"&amp;$H72)),Categories!$F:$K,O$8,FALSE)))</f>
        <v/>
      </c>
    </row>
    <row r="73" spans="2:15">
      <c r="B73" s="10"/>
      <c r="C73" s="10"/>
      <c r="D73" s="36"/>
      <c r="E73" s="10"/>
      <c r="F73" s="10"/>
      <c r="G73" s="10"/>
      <c r="H73" s="10">
        <f t="shared" si="1"/>
        <v>73</v>
      </c>
      <c r="I73" t="str">
        <f t="shared" ca="1" si="0"/>
        <v/>
      </c>
      <c r="J73" t="str">
        <f ca="1">IF(INDIRECT("D"&amp;$H73)="","",DATEDIF(INDIRECT("D"&amp;$H73),Categories!$A$5,"Y"))</f>
        <v/>
      </c>
      <c r="K73" t="str">
        <f ca="1">IF($J73="","",IF(VLOOKUP(($J73&amp;INDIRECT("C"&amp;$H73)),Categories!$F:$K,K$8,FALSE)=0,"",VLOOKUP(($J73&amp;INDIRECT("C"&amp;$H73)),Categories!$F:$K,K$8,FALSE)))</f>
        <v/>
      </c>
      <c r="L73" t="str">
        <f ca="1">IF($J73="","",IF(VLOOKUP(($J73&amp;INDIRECT("C"&amp;$H73)),Categories!$F:$K,L$8,FALSE)=0,"",VLOOKUP(($J73&amp;INDIRECT("C"&amp;$H73)),Categories!$F:$K,L$8,FALSE)))</f>
        <v/>
      </c>
      <c r="M73" t="str">
        <f ca="1">IF($J73="","",IF(VLOOKUP(($J73&amp;INDIRECT("C"&amp;$H73)),Categories!$F:$K,M$8,FALSE)=0,"",VLOOKUP(($J73&amp;INDIRECT("C"&amp;$H73)),Categories!$F:$K,M$8,FALSE)))</f>
        <v/>
      </c>
      <c r="N73" t="str">
        <f ca="1">IF($J73="","",IF(VLOOKUP(($J73&amp;INDIRECT("C"&amp;$H73)),Categories!$F:$K,N$8,FALSE)=0,"",VLOOKUP(($J73&amp;INDIRECT("C"&amp;$H73)),Categories!$F:$K,N$8,FALSE)))</f>
        <v/>
      </c>
      <c r="O73" t="str">
        <f ca="1">IF($J73="","",IF(VLOOKUP(($J73&amp;INDIRECT("C"&amp;$H73)),Categories!$F:$K,O$8,FALSE)=0,"",VLOOKUP(($J73&amp;INDIRECT("C"&amp;$H73)),Categories!$F:$K,O$8,FALSE)))</f>
        <v/>
      </c>
    </row>
    <row r="74" spans="2:15">
      <c r="B74" s="10"/>
      <c r="C74" s="10"/>
      <c r="D74" s="36"/>
      <c r="E74" s="10"/>
      <c r="F74" s="10"/>
      <c r="G74" s="10"/>
      <c r="H74" s="10">
        <f t="shared" si="1"/>
        <v>74</v>
      </c>
      <c r="I74" t="str">
        <f t="shared" ca="1" si="0"/>
        <v/>
      </c>
      <c r="J74" t="str">
        <f ca="1">IF(INDIRECT("D"&amp;$H74)="","",DATEDIF(INDIRECT("D"&amp;$H74),Categories!$A$5,"Y"))</f>
        <v/>
      </c>
      <c r="K74" t="str">
        <f ca="1">IF($J74="","",IF(VLOOKUP(($J74&amp;INDIRECT("C"&amp;$H74)),Categories!$F:$K,K$8,FALSE)=0,"",VLOOKUP(($J74&amp;INDIRECT("C"&amp;$H74)),Categories!$F:$K,K$8,FALSE)))</f>
        <v/>
      </c>
      <c r="L74" t="str">
        <f ca="1">IF($J74="","",IF(VLOOKUP(($J74&amp;INDIRECT("C"&amp;$H74)),Categories!$F:$K,L$8,FALSE)=0,"",VLOOKUP(($J74&amp;INDIRECT("C"&amp;$H74)),Categories!$F:$K,L$8,FALSE)))</f>
        <v/>
      </c>
      <c r="M74" t="str">
        <f ca="1">IF($J74="","",IF(VLOOKUP(($J74&amp;INDIRECT("C"&amp;$H74)),Categories!$F:$K,M$8,FALSE)=0,"",VLOOKUP(($J74&amp;INDIRECT("C"&amp;$H74)),Categories!$F:$K,M$8,FALSE)))</f>
        <v/>
      </c>
      <c r="N74" t="str">
        <f ca="1">IF($J74="","",IF(VLOOKUP(($J74&amp;INDIRECT("C"&amp;$H74)),Categories!$F:$K,N$8,FALSE)=0,"",VLOOKUP(($J74&amp;INDIRECT("C"&amp;$H74)),Categories!$F:$K,N$8,FALSE)))</f>
        <v/>
      </c>
      <c r="O74" t="str">
        <f ca="1">IF($J74="","",IF(VLOOKUP(($J74&amp;INDIRECT("C"&amp;$H74)),Categories!$F:$K,O$8,FALSE)=0,"",VLOOKUP(($J74&amp;INDIRECT("C"&amp;$H74)),Categories!$F:$K,O$8,FALSE)))</f>
        <v/>
      </c>
    </row>
    <row r="75" spans="2:15">
      <c r="B75" s="10"/>
      <c r="C75" s="10"/>
      <c r="D75" s="36"/>
      <c r="E75" s="10"/>
      <c r="F75" s="10"/>
      <c r="G75" s="10"/>
      <c r="H75" s="10">
        <f t="shared" si="1"/>
        <v>75</v>
      </c>
      <c r="I75" t="str">
        <f t="shared" ref="I75:I109" ca="1" si="2">IF(INDIRECT("F"&amp;$H75)="","",INDIRECT("E"&amp;H75)&amp;INDIRECT("F"&amp;$H75))</f>
        <v/>
      </c>
      <c r="J75" t="str">
        <f ca="1">IF(INDIRECT("D"&amp;$H75)="","",DATEDIF(INDIRECT("D"&amp;$H75),Categories!$A$5,"Y"))</f>
        <v/>
      </c>
      <c r="K75" t="str">
        <f ca="1">IF($J75="","",IF(VLOOKUP(($J75&amp;INDIRECT("C"&amp;$H75)),Categories!$F:$K,K$8,FALSE)=0,"",VLOOKUP(($J75&amp;INDIRECT("C"&amp;$H75)),Categories!$F:$K,K$8,FALSE)))</f>
        <v/>
      </c>
      <c r="L75" t="str">
        <f ca="1">IF($J75="","",IF(VLOOKUP(($J75&amp;INDIRECT("C"&amp;$H75)),Categories!$F:$K,L$8,FALSE)=0,"",VLOOKUP(($J75&amp;INDIRECT("C"&amp;$H75)),Categories!$F:$K,L$8,FALSE)))</f>
        <v/>
      </c>
      <c r="M75" t="str">
        <f ca="1">IF($J75="","",IF(VLOOKUP(($J75&amp;INDIRECT("C"&amp;$H75)),Categories!$F:$K,M$8,FALSE)=0,"",VLOOKUP(($J75&amp;INDIRECT("C"&amp;$H75)),Categories!$F:$K,M$8,FALSE)))</f>
        <v/>
      </c>
      <c r="N75" t="str">
        <f ca="1">IF($J75="","",IF(VLOOKUP(($J75&amp;INDIRECT("C"&amp;$H75)),Categories!$F:$K,N$8,FALSE)=0,"",VLOOKUP(($J75&amp;INDIRECT("C"&amp;$H75)),Categories!$F:$K,N$8,FALSE)))</f>
        <v/>
      </c>
      <c r="O75" t="str">
        <f ca="1">IF($J75="","",IF(VLOOKUP(($J75&amp;INDIRECT("C"&amp;$H75)),Categories!$F:$K,O$8,FALSE)=0,"",VLOOKUP(($J75&amp;INDIRECT("C"&amp;$H75)),Categories!$F:$K,O$8,FALSE)))</f>
        <v/>
      </c>
    </row>
    <row r="76" spans="2:15">
      <c r="B76" s="10"/>
      <c r="C76" s="10"/>
      <c r="D76" s="36"/>
      <c r="E76" s="10"/>
      <c r="F76" s="10"/>
      <c r="G76" s="10"/>
      <c r="H76" s="10">
        <f t="shared" ref="H76:H109" si="3">H75+1</f>
        <v>76</v>
      </c>
      <c r="I76" t="str">
        <f t="shared" ca="1" si="2"/>
        <v/>
      </c>
      <c r="J76" t="str">
        <f ca="1">IF(INDIRECT("D"&amp;$H76)="","",DATEDIF(INDIRECT("D"&amp;$H76),Categories!$A$5,"Y"))</f>
        <v/>
      </c>
      <c r="K76" t="str">
        <f ca="1">IF($J76="","",IF(VLOOKUP(($J76&amp;INDIRECT("C"&amp;$H76)),Categories!$F:$K,K$8,FALSE)=0,"",VLOOKUP(($J76&amp;INDIRECT("C"&amp;$H76)),Categories!$F:$K,K$8,FALSE)))</f>
        <v/>
      </c>
      <c r="L76" t="str">
        <f ca="1">IF($J76="","",IF(VLOOKUP(($J76&amp;INDIRECT("C"&amp;$H76)),Categories!$F:$K,L$8,FALSE)=0,"",VLOOKUP(($J76&amp;INDIRECT("C"&amp;$H76)),Categories!$F:$K,L$8,FALSE)))</f>
        <v/>
      </c>
      <c r="M76" t="str">
        <f ca="1">IF($J76="","",IF(VLOOKUP(($J76&amp;INDIRECT("C"&amp;$H76)),Categories!$F:$K,M$8,FALSE)=0,"",VLOOKUP(($J76&amp;INDIRECT("C"&amp;$H76)),Categories!$F:$K,M$8,FALSE)))</f>
        <v/>
      </c>
      <c r="N76" t="str">
        <f ca="1">IF($J76="","",IF(VLOOKUP(($J76&amp;INDIRECT("C"&amp;$H76)),Categories!$F:$K,N$8,FALSE)=0,"",VLOOKUP(($J76&amp;INDIRECT("C"&amp;$H76)),Categories!$F:$K,N$8,FALSE)))</f>
        <v/>
      </c>
      <c r="O76" t="str">
        <f ca="1">IF($J76="","",IF(VLOOKUP(($J76&amp;INDIRECT("C"&amp;$H76)),Categories!$F:$K,O$8,FALSE)=0,"",VLOOKUP(($J76&amp;INDIRECT("C"&amp;$H76)),Categories!$F:$K,O$8,FALSE)))</f>
        <v/>
      </c>
    </row>
    <row r="77" spans="2:15">
      <c r="B77" s="10"/>
      <c r="C77" s="10"/>
      <c r="D77" s="36"/>
      <c r="E77" s="10"/>
      <c r="F77" s="10"/>
      <c r="G77" s="10"/>
      <c r="H77" s="10">
        <f t="shared" si="3"/>
        <v>77</v>
      </c>
      <c r="I77" t="str">
        <f t="shared" ca="1" si="2"/>
        <v/>
      </c>
      <c r="J77" t="str">
        <f ca="1">IF(INDIRECT("D"&amp;$H77)="","",DATEDIF(INDIRECT("D"&amp;$H77),Categories!$A$5,"Y"))</f>
        <v/>
      </c>
      <c r="K77" t="str">
        <f ca="1">IF($J77="","",IF(VLOOKUP(($J77&amp;INDIRECT("C"&amp;$H77)),Categories!$F:$K,K$8,FALSE)=0,"",VLOOKUP(($J77&amp;INDIRECT("C"&amp;$H77)),Categories!$F:$K,K$8,FALSE)))</f>
        <v/>
      </c>
      <c r="L77" t="str">
        <f ca="1">IF($J77="","",IF(VLOOKUP(($J77&amp;INDIRECT("C"&amp;$H77)),Categories!$F:$K,L$8,FALSE)=0,"",VLOOKUP(($J77&amp;INDIRECT("C"&amp;$H77)),Categories!$F:$K,L$8,FALSE)))</f>
        <v/>
      </c>
      <c r="M77" t="str">
        <f ca="1">IF($J77="","",IF(VLOOKUP(($J77&amp;INDIRECT("C"&amp;$H77)),Categories!$F:$K,M$8,FALSE)=0,"",VLOOKUP(($J77&amp;INDIRECT("C"&amp;$H77)),Categories!$F:$K,M$8,FALSE)))</f>
        <v/>
      </c>
      <c r="N77" t="str">
        <f ca="1">IF($J77="","",IF(VLOOKUP(($J77&amp;INDIRECT("C"&amp;$H77)),Categories!$F:$K,N$8,FALSE)=0,"",VLOOKUP(($J77&amp;INDIRECT("C"&amp;$H77)),Categories!$F:$K,N$8,FALSE)))</f>
        <v/>
      </c>
      <c r="O77" t="str">
        <f ca="1">IF($J77="","",IF(VLOOKUP(($J77&amp;INDIRECT("C"&amp;$H77)),Categories!$F:$K,O$8,FALSE)=0,"",VLOOKUP(($J77&amp;INDIRECT("C"&amp;$H77)),Categories!$F:$K,O$8,FALSE)))</f>
        <v/>
      </c>
    </row>
    <row r="78" spans="2:15">
      <c r="B78" s="10"/>
      <c r="C78" s="10"/>
      <c r="D78" s="36"/>
      <c r="E78" s="10"/>
      <c r="F78" s="10"/>
      <c r="G78" s="10"/>
      <c r="H78" s="10">
        <f t="shared" si="3"/>
        <v>78</v>
      </c>
      <c r="I78" t="str">
        <f t="shared" ca="1" si="2"/>
        <v/>
      </c>
      <c r="J78" t="str">
        <f ca="1">IF(INDIRECT("D"&amp;$H78)="","",DATEDIF(INDIRECT("D"&amp;$H78),Categories!$A$5,"Y"))</f>
        <v/>
      </c>
      <c r="K78" t="str">
        <f ca="1">IF($J78="","",IF(VLOOKUP(($J78&amp;INDIRECT("C"&amp;$H78)),Categories!$F:$K,K$8,FALSE)=0,"",VLOOKUP(($J78&amp;INDIRECT("C"&amp;$H78)),Categories!$F:$K,K$8,FALSE)))</f>
        <v/>
      </c>
      <c r="L78" t="str">
        <f ca="1">IF($J78="","",IF(VLOOKUP(($J78&amp;INDIRECT("C"&amp;$H78)),Categories!$F:$K,L$8,FALSE)=0,"",VLOOKUP(($J78&amp;INDIRECT("C"&amp;$H78)),Categories!$F:$K,L$8,FALSE)))</f>
        <v/>
      </c>
      <c r="M78" t="str">
        <f ca="1">IF($J78="","",IF(VLOOKUP(($J78&amp;INDIRECT("C"&amp;$H78)),Categories!$F:$K,M$8,FALSE)=0,"",VLOOKUP(($J78&amp;INDIRECT("C"&amp;$H78)),Categories!$F:$K,M$8,FALSE)))</f>
        <v/>
      </c>
      <c r="N78" t="str">
        <f ca="1">IF($J78="","",IF(VLOOKUP(($J78&amp;INDIRECT("C"&amp;$H78)),Categories!$F:$K,N$8,FALSE)=0,"",VLOOKUP(($J78&amp;INDIRECT("C"&amp;$H78)),Categories!$F:$K,N$8,FALSE)))</f>
        <v/>
      </c>
      <c r="O78" t="str">
        <f ca="1">IF($J78="","",IF(VLOOKUP(($J78&amp;INDIRECT("C"&amp;$H78)),Categories!$F:$K,O$8,FALSE)=0,"",VLOOKUP(($J78&amp;INDIRECT("C"&amp;$H78)),Categories!$F:$K,O$8,FALSE)))</f>
        <v/>
      </c>
    </row>
    <row r="79" spans="2:15">
      <c r="B79" s="10"/>
      <c r="C79" s="10"/>
      <c r="D79" s="39"/>
      <c r="E79" s="10"/>
      <c r="F79" s="10"/>
      <c r="G79" s="10"/>
      <c r="H79" s="10">
        <f t="shared" si="3"/>
        <v>79</v>
      </c>
      <c r="I79" t="str">
        <f t="shared" ca="1" si="2"/>
        <v/>
      </c>
      <c r="J79" t="str">
        <f ca="1">IF(INDIRECT("D"&amp;$H79)="","",DATEDIF(INDIRECT("D"&amp;$H79),Categories!$A$5,"Y"))</f>
        <v/>
      </c>
      <c r="K79" t="str">
        <f ca="1">IF($J79="","",IF(VLOOKUP(($J79&amp;INDIRECT("C"&amp;$H79)),Categories!$F:$K,K$8,FALSE)=0,"",VLOOKUP(($J79&amp;INDIRECT("C"&amp;$H79)),Categories!$F:$K,K$8,FALSE)))</f>
        <v/>
      </c>
      <c r="L79" t="str">
        <f ca="1">IF($J79="","",IF(VLOOKUP(($J79&amp;INDIRECT("C"&amp;$H79)),Categories!$F:$K,L$8,FALSE)=0,"",VLOOKUP(($J79&amp;INDIRECT("C"&amp;$H79)),Categories!$F:$K,L$8,FALSE)))</f>
        <v/>
      </c>
      <c r="M79" t="str">
        <f ca="1">IF($J79="","",IF(VLOOKUP(($J79&amp;INDIRECT("C"&amp;$H79)),Categories!$F:$K,M$8,FALSE)=0,"",VLOOKUP(($J79&amp;INDIRECT("C"&amp;$H79)),Categories!$F:$K,M$8,FALSE)))</f>
        <v/>
      </c>
      <c r="N79" t="str">
        <f ca="1">IF($J79="","",IF(VLOOKUP(($J79&amp;INDIRECT("C"&amp;$H79)),Categories!$F:$K,N$8,FALSE)=0,"",VLOOKUP(($J79&amp;INDIRECT("C"&amp;$H79)),Categories!$F:$K,N$8,FALSE)))</f>
        <v/>
      </c>
      <c r="O79" t="str">
        <f ca="1">IF($J79="","",IF(VLOOKUP(($J79&amp;INDIRECT("C"&amp;$H79)),Categories!$F:$K,O$8,FALSE)=0,"",VLOOKUP(($J79&amp;INDIRECT("C"&amp;$H79)),Categories!$F:$K,O$8,FALSE)))</f>
        <v/>
      </c>
    </row>
    <row r="80" spans="2:15">
      <c r="B80" s="10"/>
      <c r="C80" s="10"/>
      <c r="D80" s="36"/>
      <c r="E80" s="10"/>
      <c r="F80" s="10"/>
      <c r="G80" s="10"/>
      <c r="H80" s="10">
        <f t="shared" si="3"/>
        <v>80</v>
      </c>
      <c r="I80" t="str">
        <f t="shared" ca="1" si="2"/>
        <v/>
      </c>
      <c r="J80" t="str">
        <f ca="1">IF(INDIRECT("D"&amp;$H80)="","",DATEDIF(INDIRECT("D"&amp;$H80),Categories!$A$5,"Y"))</f>
        <v/>
      </c>
      <c r="K80" t="str">
        <f ca="1">IF($J80="","",IF(VLOOKUP(($J80&amp;INDIRECT("C"&amp;$H80)),Categories!$F:$K,K$8,FALSE)=0,"",VLOOKUP(($J80&amp;INDIRECT("C"&amp;$H80)),Categories!$F:$K,K$8,FALSE)))</f>
        <v/>
      </c>
      <c r="L80" t="str">
        <f ca="1">IF($J80="","",IF(VLOOKUP(($J80&amp;INDIRECT("C"&amp;$H80)),Categories!$F:$K,L$8,FALSE)=0,"",VLOOKUP(($J80&amp;INDIRECT("C"&amp;$H80)),Categories!$F:$K,L$8,FALSE)))</f>
        <v/>
      </c>
      <c r="M80" t="str">
        <f ca="1">IF($J80="","",IF(VLOOKUP(($J80&amp;INDIRECT("C"&amp;$H80)),Categories!$F:$K,M$8,FALSE)=0,"",VLOOKUP(($J80&amp;INDIRECT("C"&amp;$H80)),Categories!$F:$K,M$8,FALSE)))</f>
        <v/>
      </c>
      <c r="N80" t="str">
        <f ca="1">IF($J80="","",IF(VLOOKUP(($J80&amp;INDIRECT("C"&amp;$H80)),Categories!$F:$K,N$8,FALSE)=0,"",VLOOKUP(($J80&amp;INDIRECT("C"&amp;$H80)),Categories!$F:$K,N$8,FALSE)))</f>
        <v/>
      </c>
      <c r="O80" t="str">
        <f ca="1">IF($J80="","",IF(VLOOKUP(($J80&amp;INDIRECT("C"&amp;$H80)),Categories!$F:$K,O$8,FALSE)=0,"",VLOOKUP(($J80&amp;INDIRECT("C"&amp;$H80)),Categories!$F:$K,O$8,FALSE)))</f>
        <v/>
      </c>
    </row>
    <row r="81" spans="2:15">
      <c r="B81" s="10"/>
      <c r="C81" s="10"/>
      <c r="D81" s="39"/>
      <c r="E81" s="10"/>
      <c r="F81" s="10"/>
      <c r="G81" s="10"/>
      <c r="H81" s="10">
        <f t="shared" si="3"/>
        <v>81</v>
      </c>
      <c r="I81" t="str">
        <f t="shared" ca="1" si="2"/>
        <v/>
      </c>
      <c r="J81" t="str">
        <f ca="1">IF(INDIRECT("D"&amp;$H81)="","",DATEDIF(INDIRECT("D"&amp;$H81),Categories!$A$5,"Y"))</f>
        <v/>
      </c>
      <c r="K81" t="str">
        <f ca="1">IF($J81="","",IF(VLOOKUP(($J81&amp;INDIRECT("C"&amp;$H81)),Categories!$F:$K,K$8,FALSE)=0,"",VLOOKUP(($J81&amp;INDIRECT("C"&amp;$H81)),Categories!$F:$K,K$8,FALSE)))</f>
        <v/>
      </c>
      <c r="L81" t="str">
        <f ca="1">IF($J81="","",IF(VLOOKUP(($J81&amp;INDIRECT("C"&amp;$H81)),Categories!$F:$K,L$8,FALSE)=0,"",VLOOKUP(($J81&amp;INDIRECT("C"&amp;$H81)),Categories!$F:$K,L$8,FALSE)))</f>
        <v/>
      </c>
      <c r="M81" t="str">
        <f ca="1">IF($J81="","",IF(VLOOKUP(($J81&amp;INDIRECT("C"&amp;$H81)),Categories!$F:$K,M$8,FALSE)=0,"",VLOOKUP(($J81&amp;INDIRECT("C"&amp;$H81)),Categories!$F:$K,M$8,FALSE)))</f>
        <v/>
      </c>
      <c r="N81" t="str">
        <f ca="1">IF($J81="","",IF(VLOOKUP(($J81&amp;INDIRECT("C"&amp;$H81)),Categories!$F:$K,N$8,FALSE)=0,"",VLOOKUP(($J81&amp;INDIRECT("C"&amp;$H81)),Categories!$F:$K,N$8,FALSE)))</f>
        <v/>
      </c>
      <c r="O81" t="str">
        <f ca="1">IF($J81="","",IF(VLOOKUP(($J81&amp;INDIRECT("C"&amp;$H81)),Categories!$F:$K,O$8,FALSE)=0,"",VLOOKUP(($J81&amp;INDIRECT("C"&amp;$H81)),Categories!$F:$K,O$8,FALSE)))</f>
        <v/>
      </c>
    </row>
    <row r="82" spans="2:15">
      <c r="B82" s="10"/>
      <c r="C82" s="10"/>
      <c r="D82" s="36"/>
      <c r="E82" s="10"/>
      <c r="F82" s="10"/>
      <c r="G82" s="10"/>
      <c r="H82" s="10">
        <f t="shared" si="3"/>
        <v>82</v>
      </c>
      <c r="I82" t="str">
        <f t="shared" ca="1" si="2"/>
        <v/>
      </c>
      <c r="J82" t="str">
        <f ca="1">IF(INDIRECT("D"&amp;$H82)="","",DATEDIF(INDIRECT("D"&amp;$H82),Categories!$A$5,"Y"))</f>
        <v/>
      </c>
      <c r="K82" t="str">
        <f ca="1">IF($J82="","",IF(VLOOKUP(($J82&amp;INDIRECT("C"&amp;$H82)),Categories!$F:$K,K$8,FALSE)=0,"",VLOOKUP(($J82&amp;INDIRECT("C"&amp;$H82)),Categories!$F:$K,K$8,FALSE)))</f>
        <v/>
      </c>
      <c r="L82" t="str">
        <f ca="1">IF($J82="","",IF(VLOOKUP(($J82&amp;INDIRECT("C"&amp;$H82)),Categories!$F:$K,L$8,FALSE)=0,"",VLOOKUP(($J82&amp;INDIRECT("C"&amp;$H82)),Categories!$F:$K,L$8,FALSE)))</f>
        <v/>
      </c>
      <c r="M82" t="str">
        <f ca="1">IF($J82="","",IF(VLOOKUP(($J82&amp;INDIRECT("C"&amp;$H82)),Categories!$F:$K,M$8,FALSE)=0,"",VLOOKUP(($J82&amp;INDIRECT("C"&amp;$H82)),Categories!$F:$K,M$8,FALSE)))</f>
        <v/>
      </c>
      <c r="N82" t="str">
        <f ca="1">IF($J82="","",IF(VLOOKUP(($J82&amp;INDIRECT("C"&amp;$H82)),Categories!$F:$K,N$8,FALSE)=0,"",VLOOKUP(($J82&amp;INDIRECT("C"&amp;$H82)),Categories!$F:$K,N$8,FALSE)))</f>
        <v/>
      </c>
      <c r="O82" t="str">
        <f ca="1">IF($J82="","",IF(VLOOKUP(($J82&amp;INDIRECT("C"&amp;$H82)),Categories!$F:$K,O$8,FALSE)=0,"",VLOOKUP(($J82&amp;INDIRECT("C"&amp;$H82)),Categories!$F:$K,O$8,FALSE)))</f>
        <v/>
      </c>
    </row>
    <row r="83" spans="2:15">
      <c r="B83" s="10"/>
      <c r="C83" s="10"/>
      <c r="D83" s="39"/>
      <c r="E83" s="10"/>
      <c r="F83" s="10"/>
      <c r="G83" s="10"/>
      <c r="H83" s="10">
        <f t="shared" si="3"/>
        <v>83</v>
      </c>
      <c r="I83" t="str">
        <f t="shared" ca="1" si="2"/>
        <v/>
      </c>
      <c r="J83" t="str">
        <f ca="1">IF(INDIRECT("D"&amp;$H83)="","",DATEDIF(INDIRECT("D"&amp;$H83),Categories!$A$5,"Y"))</f>
        <v/>
      </c>
      <c r="K83" t="str">
        <f ca="1">IF($J83="","",IF(VLOOKUP(($J83&amp;INDIRECT("C"&amp;$H83)),Categories!$F:$K,K$8,FALSE)=0,"",VLOOKUP(($J83&amp;INDIRECT("C"&amp;$H83)),Categories!$F:$K,K$8,FALSE)))</f>
        <v/>
      </c>
      <c r="L83" t="str">
        <f ca="1">IF($J83="","",IF(VLOOKUP(($J83&amp;INDIRECT("C"&amp;$H83)),Categories!$F:$K,L$8,FALSE)=0,"",VLOOKUP(($J83&amp;INDIRECT("C"&amp;$H83)),Categories!$F:$K,L$8,FALSE)))</f>
        <v/>
      </c>
      <c r="M83" t="str">
        <f ca="1">IF($J83="","",IF(VLOOKUP(($J83&amp;INDIRECT("C"&amp;$H83)),Categories!$F:$K,M$8,FALSE)=0,"",VLOOKUP(($J83&amp;INDIRECT("C"&amp;$H83)),Categories!$F:$K,M$8,FALSE)))</f>
        <v/>
      </c>
      <c r="N83" t="str">
        <f ca="1">IF($J83="","",IF(VLOOKUP(($J83&amp;INDIRECT("C"&amp;$H83)),Categories!$F:$K,N$8,FALSE)=0,"",VLOOKUP(($J83&amp;INDIRECT("C"&amp;$H83)),Categories!$F:$K,N$8,FALSE)))</f>
        <v/>
      </c>
      <c r="O83" t="str">
        <f ca="1">IF($J83="","",IF(VLOOKUP(($J83&amp;INDIRECT("C"&amp;$H83)),Categories!$F:$K,O$8,FALSE)=0,"",VLOOKUP(($J83&amp;INDIRECT("C"&amp;$H83)),Categories!$F:$K,O$8,FALSE)))</f>
        <v/>
      </c>
    </row>
    <row r="84" spans="2:15">
      <c r="B84" s="10"/>
      <c r="C84" s="10"/>
      <c r="D84" s="36"/>
      <c r="E84" s="10"/>
      <c r="F84" s="10"/>
      <c r="G84" s="10"/>
      <c r="H84" s="10">
        <f t="shared" si="3"/>
        <v>84</v>
      </c>
      <c r="I84" t="str">
        <f t="shared" ca="1" si="2"/>
        <v/>
      </c>
      <c r="J84" t="str">
        <f ca="1">IF(INDIRECT("D"&amp;$H84)="","",DATEDIF(INDIRECT("D"&amp;$H84),Categories!$A$5,"Y"))</f>
        <v/>
      </c>
      <c r="K84" t="str">
        <f ca="1">IF($J84="","",IF(VLOOKUP(($J84&amp;INDIRECT("C"&amp;$H84)),Categories!$F:$K,K$8,FALSE)=0,"",VLOOKUP(($J84&amp;INDIRECT("C"&amp;$H84)),Categories!$F:$K,K$8,FALSE)))</f>
        <v/>
      </c>
      <c r="L84" t="str">
        <f ca="1">IF($J84="","",IF(VLOOKUP(($J84&amp;INDIRECT("C"&amp;$H84)),Categories!$F:$K,L$8,FALSE)=0,"",VLOOKUP(($J84&amp;INDIRECT("C"&amp;$H84)),Categories!$F:$K,L$8,FALSE)))</f>
        <v/>
      </c>
      <c r="M84" t="str">
        <f ca="1">IF($J84="","",IF(VLOOKUP(($J84&amp;INDIRECT("C"&amp;$H84)),Categories!$F:$K,M$8,FALSE)=0,"",VLOOKUP(($J84&amp;INDIRECT("C"&amp;$H84)),Categories!$F:$K,M$8,FALSE)))</f>
        <v/>
      </c>
      <c r="N84" t="str">
        <f ca="1">IF($J84="","",IF(VLOOKUP(($J84&amp;INDIRECT("C"&amp;$H84)),Categories!$F:$K,N$8,FALSE)=0,"",VLOOKUP(($J84&amp;INDIRECT("C"&amp;$H84)),Categories!$F:$K,N$8,FALSE)))</f>
        <v/>
      </c>
      <c r="O84" t="str">
        <f ca="1">IF($J84="","",IF(VLOOKUP(($J84&amp;INDIRECT("C"&amp;$H84)),Categories!$F:$K,O$8,FALSE)=0,"",VLOOKUP(($J84&amp;INDIRECT("C"&amp;$H84)),Categories!$F:$K,O$8,FALSE)))</f>
        <v/>
      </c>
    </row>
    <row r="85" spans="2:15">
      <c r="B85" s="10"/>
      <c r="C85" s="10"/>
      <c r="D85" s="36"/>
      <c r="E85" s="10"/>
      <c r="F85" s="10"/>
      <c r="G85" s="10"/>
      <c r="H85" s="10">
        <f t="shared" si="3"/>
        <v>85</v>
      </c>
      <c r="I85" t="str">
        <f t="shared" ca="1" si="2"/>
        <v/>
      </c>
      <c r="J85" t="str">
        <f ca="1">IF(INDIRECT("D"&amp;$H85)="","",DATEDIF(INDIRECT("D"&amp;$H85),Categories!$A$5,"Y"))</f>
        <v/>
      </c>
      <c r="K85" t="str">
        <f ca="1">IF($J85="","",IF(VLOOKUP(($J85&amp;INDIRECT("C"&amp;$H85)),Categories!$F:$K,K$8,FALSE)=0,"",VLOOKUP(($J85&amp;INDIRECT("C"&amp;$H85)),Categories!$F:$K,K$8,FALSE)))</f>
        <v/>
      </c>
      <c r="L85" t="str">
        <f ca="1">IF($J85="","",IF(VLOOKUP(($J85&amp;INDIRECT("C"&amp;$H85)),Categories!$F:$K,L$8,FALSE)=0,"",VLOOKUP(($J85&amp;INDIRECT("C"&amp;$H85)),Categories!$F:$K,L$8,FALSE)))</f>
        <v/>
      </c>
      <c r="M85" t="str">
        <f ca="1">IF($J85="","",IF(VLOOKUP(($J85&amp;INDIRECT("C"&amp;$H85)),Categories!$F:$K,M$8,FALSE)=0,"",VLOOKUP(($J85&amp;INDIRECT("C"&amp;$H85)),Categories!$F:$K,M$8,FALSE)))</f>
        <v/>
      </c>
      <c r="N85" t="str">
        <f ca="1">IF($J85="","",IF(VLOOKUP(($J85&amp;INDIRECT("C"&amp;$H85)),Categories!$F:$K,N$8,FALSE)=0,"",VLOOKUP(($J85&amp;INDIRECT("C"&amp;$H85)),Categories!$F:$K,N$8,FALSE)))</f>
        <v/>
      </c>
      <c r="O85" t="str">
        <f ca="1">IF($J85="","",IF(VLOOKUP(($J85&amp;INDIRECT("C"&amp;$H85)),Categories!$F:$K,O$8,FALSE)=0,"",VLOOKUP(($J85&amp;INDIRECT("C"&amp;$H85)),Categories!$F:$K,O$8,FALSE)))</f>
        <v/>
      </c>
    </row>
    <row r="86" spans="2:15">
      <c r="B86" s="10"/>
      <c r="C86" s="10"/>
      <c r="D86" s="36"/>
      <c r="E86" s="10"/>
      <c r="F86" s="10"/>
      <c r="G86" s="10"/>
      <c r="H86" s="10">
        <f t="shared" si="3"/>
        <v>86</v>
      </c>
      <c r="I86" t="str">
        <f t="shared" ca="1" si="2"/>
        <v/>
      </c>
      <c r="J86" t="str">
        <f ca="1">IF(INDIRECT("D"&amp;$H86)="","",DATEDIF(INDIRECT("D"&amp;$H86),Categories!$A$5,"Y"))</f>
        <v/>
      </c>
      <c r="K86" t="str">
        <f ca="1">IF($J86="","",IF(VLOOKUP(($J86&amp;INDIRECT("C"&amp;$H86)),Categories!$F:$K,K$8,FALSE)=0,"",VLOOKUP(($J86&amp;INDIRECT("C"&amp;$H86)),Categories!$F:$K,K$8,FALSE)))</f>
        <v/>
      </c>
      <c r="L86" t="str">
        <f ca="1">IF($J86="","",IF(VLOOKUP(($J86&amp;INDIRECT("C"&amp;$H86)),Categories!$F:$K,L$8,FALSE)=0,"",VLOOKUP(($J86&amp;INDIRECT("C"&amp;$H86)),Categories!$F:$K,L$8,FALSE)))</f>
        <v/>
      </c>
      <c r="M86" t="str">
        <f ca="1">IF($J86="","",IF(VLOOKUP(($J86&amp;INDIRECT("C"&amp;$H86)),Categories!$F:$K,M$8,FALSE)=0,"",VLOOKUP(($J86&amp;INDIRECT("C"&amp;$H86)),Categories!$F:$K,M$8,FALSE)))</f>
        <v/>
      </c>
      <c r="N86" t="str">
        <f ca="1">IF($J86="","",IF(VLOOKUP(($J86&amp;INDIRECT("C"&amp;$H86)),Categories!$F:$K,N$8,FALSE)=0,"",VLOOKUP(($J86&amp;INDIRECT("C"&amp;$H86)),Categories!$F:$K,N$8,FALSE)))</f>
        <v/>
      </c>
      <c r="O86" t="str">
        <f ca="1">IF($J86="","",IF(VLOOKUP(($J86&amp;INDIRECT("C"&amp;$H86)),Categories!$F:$K,O$8,FALSE)=0,"",VLOOKUP(($J86&amp;INDIRECT("C"&amp;$H86)),Categories!$F:$K,O$8,FALSE)))</f>
        <v/>
      </c>
    </row>
    <row r="87" spans="2:15">
      <c r="B87" s="10"/>
      <c r="C87" s="10"/>
      <c r="D87" s="36"/>
      <c r="E87" s="10"/>
      <c r="F87" s="10"/>
      <c r="G87" s="10"/>
      <c r="H87" s="10">
        <f t="shared" si="3"/>
        <v>87</v>
      </c>
      <c r="I87" t="str">
        <f t="shared" ca="1" si="2"/>
        <v/>
      </c>
      <c r="J87" t="str">
        <f ca="1">IF(INDIRECT("D"&amp;$H87)="","",DATEDIF(INDIRECT("D"&amp;$H87),Categories!$A$5,"Y"))</f>
        <v/>
      </c>
      <c r="K87" t="str">
        <f ca="1">IF($J87="","",IF(VLOOKUP(($J87&amp;INDIRECT("C"&amp;$H87)),Categories!$F:$K,K$8,FALSE)=0,"",VLOOKUP(($J87&amp;INDIRECT("C"&amp;$H87)),Categories!$F:$K,K$8,FALSE)))</f>
        <v/>
      </c>
      <c r="L87" t="str">
        <f ca="1">IF($J87="","",IF(VLOOKUP(($J87&amp;INDIRECT("C"&amp;$H87)),Categories!$F:$K,L$8,FALSE)=0,"",VLOOKUP(($J87&amp;INDIRECT("C"&amp;$H87)),Categories!$F:$K,L$8,FALSE)))</f>
        <v/>
      </c>
      <c r="M87" t="str">
        <f ca="1">IF($J87="","",IF(VLOOKUP(($J87&amp;INDIRECT("C"&amp;$H87)),Categories!$F:$K,M$8,FALSE)=0,"",VLOOKUP(($J87&amp;INDIRECT("C"&amp;$H87)),Categories!$F:$K,M$8,FALSE)))</f>
        <v/>
      </c>
      <c r="N87" t="str">
        <f ca="1">IF($J87="","",IF(VLOOKUP(($J87&amp;INDIRECT("C"&amp;$H87)),Categories!$F:$K,N$8,FALSE)=0,"",VLOOKUP(($J87&amp;INDIRECT("C"&amp;$H87)),Categories!$F:$K,N$8,FALSE)))</f>
        <v/>
      </c>
      <c r="O87" t="str">
        <f ca="1">IF($J87="","",IF(VLOOKUP(($J87&amp;INDIRECT("C"&amp;$H87)),Categories!$F:$K,O$8,FALSE)=0,"",VLOOKUP(($J87&amp;INDIRECT("C"&amp;$H87)),Categories!$F:$K,O$8,FALSE)))</f>
        <v/>
      </c>
    </row>
    <row r="88" spans="2:15">
      <c r="B88" s="10"/>
      <c r="C88" s="10"/>
      <c r="D88" s="36"/>
      <c r="E88" s="10"/>
      <c r="F88" s="10"/>
      <c r="G88" s="10"/>
      <c r="H88" s="10">
        <f t="shared" si="3"/>
        <v>88</v>
      </c>
      <c r="I88" t="str">
        <f t="shared" ca="1" si="2"/>
        <v/>
      </c>
      <c r="J88" t="str">
        <f ca="1">IF(INDIRECT("D"&amp;$H88)="","",DATEDIF(INDIRECT("D"&amp;$H88),Categories!$A$5,"Y"))</f>
        <v/>
      </c>
      <c r="K88" t="str">
        <f ca="1">IF($J88="","",IF(VLOOKUP(($J88&amp;INDIRECT("C"&amp;$H88)),Categories!$F:$K,K$8,FALSE)=0,"",VLOOKUP(($J88&amp;INDIRECT("C"&amp;$H88)),Categories!$F:$K,K$8,FALSE)))</f>
        <v/>
      </c>
      <c r="L88" t="str">
        <f ca="1">IF($J88="","",IF(VLOOKUP(($J88&amp;INDIRECT("C"&amp;$H88)),Categories!$F:$K,L$8,FALSE)=0,"",VLOOKUP(($J88&amp;INDIRECT("C"&amp;$H88)),Categories!$F:$K,L$8,FALSE)))</f>
        <v/>
      </c>
      <c r="M88" t="str">
        <f ca="1">IF($J88="","",IF(VLOOKUP(($J88&amp;INDIRECT("C"&amp;$H88)),Categories!$F:$K,M$8,FALSE)=0,"",VLOOKUP(($J88&amp;INDIRECT("C"&amp;$H88)),Categories!$F:$K,M$8,FALSE)))</f>
        <v/>
      </c>
      <c r="N88" t="str">
        <f ca="1">IF($J88="","",IF(VLOOKUP(($J88&amp;INDIRECT("C"&amp;$H88)),Categories!$F:$K,N$8,FALSE)=0,"",VLOOKUP(($J88&amp;INDIRECT("C"&amp;$H88)),Categories!$F:$K,N$8,FALSE)))</f>
        <v/>
      </c>
      <c r="O88" t="str">
        <f ca="1">IF($J88="","",IF(VLOOKUP(($J88&amp;INDIRECT("C"&amp;$H88)),Categories!$F:$K,O$8,FALSE)=0,"",VLOOKUP(($J88&amp;INDIRECT("C"&amp;$H88)),Categories!$F:$K,O$8,FALSE)))</f>
        <v/>
      </c>
    </row>
    <row r="89" spans="2:15">
      <c r="B89" s="10"/>
      <c r="C89" s="10"/>
      <c r="D89" s="36"/>
      <c r="E89" s="10"/>
      <c r="F89" s="10"/>
      <c r="G89" s="10"/>
      <c r="H89" s="10">
        <f t="shared" si="3"/>
        <v>89</v>
      </c>
      <c r="I89" t="str">
        <f t="shared" ca="1" si="2"/>
        <v/>
      </c>
      <c r="J89" t="str">
        <f ca="1">IF(INDIRECT("D"&amp;$H89)="","",DATEDIF(INDIRECT("D"&amp;$H89),Categories!$A$5,"Y"))</f>
        <v/>
      </c>
      <c r="K89" t="str">
        <f ca="1">IF($J89="","",IF(VLOOKUP(($J89&amp;INDIRECT("C"&amp;$H89)),Categories!$F:$K,K$8,FALSE)=0,"",VLOOKUP(($J89&amp;INDIRECT("C"&amp;$H89)),Categories!$F:$K,K$8,FALSE)))</f>
        <v/>
      </c>
      <c r="L89" t="str">
        <f ca="1">IF($J89="","",IF(VLOOKUP(($J89&amp;INDIRECT("C"&amp;$H89)),Categories!$F:$K,L$8,FALSE)=0,"",VLOOKUP(($J89&amp;INDIRECT("C"&amp;$H89)),Categories!$F:$K,L$8,FALSE)))</f>
        <v/>
      </c>
      <c r="M89" t="str">
        <f ca="1">IF($J89="","",IF(VLOOKUP(($J89&amp;INDIRECT("C"&amp;$H89)),Categories!$F:$K,M$8,FALSE)=0,"",VLOOKUP(($J89&amp;INDIRECT("C"&amp;$H89)),Categories!$F:$K,M$8,FALSE)))</f>
        <v/>
      </c>
      <c r="N89" t="str">
        <f ca="1">IF($J89="","",IF(VLOOKUP(($J89&amp;INDIRECT("C"&amp;$H89)),Categories!$F:$K,N$8,FALSE)=0,"",VLOOKUP(($J89&amp;INDIRECT("C"&amp;$H89)),Categories!$F:$K,N$8,FALSE)))</f>
        <v/>
      </c>
      <c r="O89" t="str">
        <f ca="1">IF($J89="","",IF(VLOOKUP(($J89&amp;INDIRECT("C"&amp;$H89)),Categories!$F:$K,O$8,FALSE)=0,"",VLOOKUP(($J89&amp;INDIRECT("C"&amp;$H89)),Categories!$F:$K,O$8,FALSE)))</f>
        <v/>
      </c>
    </row>
    <row r="90" spans="2:15">
      <c r="B90" s="10"/>
      <c r="C90" s="10"/>
      <c r="D90" s="36"/>
      <c r="E90" s="10"/>
      <c r="F90" s="10"/>
      <c r="G90" s="10"/>
      <c r="H90" s="10">
        <f t="shared" si="3"/>
        <v>90</v>
      </c>
      <c r="I90" t="str">
        <f t="shared" ca="1" si="2"/>
        <v/>
      </c>
      <c r="J90" t="str">
        <f ca="1">IF(INDIRECT("D"&amp;$H90)="","",DATEDIF(INDIRECT("D"&amp;$H90),Categories!$A$5,"Y"))</f>
        <v/>
      </c>
      <c r="K90" t="str">
        <f ca="1">IF($J90="","",IF(VLOOKUP(($J90&amp;INDIRECT("C"&amp;$H90)),Categories!$F:$K,K$8,FALSE)=0,"",VLOOKUP(($J90&amp;INDIRECT("C"&amp;$H90)),Categories!$F:$K,K$8,FALSE)))</f>
        <v/>
      </c>
      <c r="L90" t="str">
        <f ca="1">IF($J90="","",IF(VLOOKUP(($J90&amp;INDIRECT("C"&amp;$H90)),Categories!$F:$K,L$8,FALSE)=0,"",VLOOKUP(($J90&amp;INDIRECT("C"&amp;$H90)),Categories!$F:$K,L$8,FALSE)))</f>
        <v/>
      </c>
      <c r="M90" t="str">
        <f ca="1">IF($J90="","",IF(VLOOKUP(($J90&amp;INDIRECT("C"&amp;$H90)),Categories!$F:$K,M$8,FALSE)=0,"",VLOOKUP(($J90&amp;INDIRECT("C"&amp;$H90)),Categories!$F:$K,M$8,FALSE)))</f>
        <v/>
      </c>
      <c r="N90" t="str">
        <f ca="1">IF($J90="","",IF(VLOOKUP(($J90&amp;INDIRECT("C"&amp;$H90)),Categories!$F:$K,N$8,FALSE)=0,"",VLOOKUP(($J90&amp;INDIRECT("C"&amp;$H90)),Categories!$F:$K,N$8,FALSE)))</f>
        <v/>
      </c>
      <c r="O90" t="str">
        <f ca="1">IF($J90="","",IF(VLOOKUP(($J90&amp;INDIRECT("C"&amp;$H90)),Categories!$F:$K,O$8,FALSE)=0,"",VLOOKUP(($J90&amp;INDIRECT("C"&amp;$H90)),Categories!$F:$K,O$8,FALSE)))</f>
        <v/>
      </c>
    </row>
    <row r="91" spans="2:15">
      <c r="B91" s="10"/>
      <c r="C91" s="10"/>
      <c r="D91" s="39"/>
      <c r="E91" s="10"/>
      <c r="F91" s="10"/>
      <c r="G91" s="10"/>
      <c r="H91" s="10">
        <f t="shared" si="3"/>
        <v>91</v>
      </c>
      <c r="I91" t="str">
        <f t="shared" ca="1" si="2"/>
        <v/>
      </c>
      <c r="J91" t="str">
        <f ca="1">IF(INDIRECT("D"&amp;$H91)="","",DATEDIF(INDIRECT("D"&amp;$H91),Categories!$A$5,"Y"))</f>
        <v/>
      </c>
      <c r="K91" t="str">
        <f ca="1">IF($J91="","",IF(VLOOKUP(($J91&amp;INDIRECT("C"&amp;$H91)),Categories!$F:$K,K$8,FALSE)=0,"",VLOOKUP(($J91&amp;INDIRECT("C"&amp;$H91)),Categories!$F:$K,K$8,FALSE)))</f>
        <v/>
      </c>
      <c r="L91" t="str">
        <f ca="1">IF($J91="","",IF(VLOOKUP(($J91&amp;INDIRECT("C"&amp;$H91)),Categories!$F:$K,L$8,FALSE)=0,"",VLOOKUP(($J91&amp;INDIRECT("C"&amp;$H91)),Categories!$F:$K,L$8,FALSE)))</f>
        <v/>
      </c>
      <c r="M91" t="str">
        <f ca="1">IF($J91="","",IF(VLOOKUP(($J91&amp;INDIRECT("C"&amp;$H91)),Categories!$F:$K,M$8,FALSE)=0,"",VLOOKUP(($J91&amp;INDIRECT("C"&amp;$H91)),Categories!$F:$K,M$8,FALSE)))</f>
        <v/>
      </c>
      <c r="N91" t="str">
        <f ca="1">IF($J91="","",IF(VLOOKUP(($J91&amp;INDIRECT("C"&amp;$H91)),Categories!$F:$K,N$8,FALSE)=0,"",VLOOKUP(($J91&amp;INDIRECT("C"&amp;$H91)),Categories!$F:$K,N$8,FALSE)))</f>
        <v/>
      </c>
      <c r="O91" t="str">
        <f ca="1">IF($J91="","",IF(VLOOKUP(($J91&amp;INDIRECT("C"&amp;$H91)),Categories!$F:$K,O$8,FALSE)=0,"",VLOOKUP(($J91&amp;INDIRECT("C"&amp;$H91)),Categories!$F:$K,O$8,FALSE)))</f>
        <v/>
      </c>
    </row>
    <row r="92" spans="2:15">
      <c r="B92" s="10"/>
      <c r="C92" s="10"/>
      <c r="D92" s="36"/>
      <c r="E92" s="10"/>
      <c r="F92" s="10"/>
      <c r="G92" s="10"/>
      <c r="H92" s="10">
        <f t="shared" si="3"/>
        <v>92</v>
      </c>
      <c r="I92" t="str">
        <f t="shared" ca="1" si="2"/>
        <v/>
      </c>
      <c r="J92" t="str">
        <f ca="1">IF(INDIRECT("D"&amp;$H92)="","",DATEDIF(INDIRECT("D"&amp;$H92),Categories!$A$5,"Y"))</f>
        <v/>
      </c>
      <c r="K92" t="str">
        <f ca="1">IF($J92="","",IF(VLOOKUP(($J92&amp;INDIRECT("C"&amp;$H92)),Categories!$F:$K,K$8,FALSE)=0,"",VLOOKUP(($J92&amp;INDIRECT("C"&amp;$H92)),Categories!$F:$K,K$8,FALSE)))</f>
        <v/>
      </c>
      <c r="L92" t="str">
        <f ca="1">IF($J92="","",IF(VLOOKUP(($J92&amp;INDIRECT("C"&amp;$H92)),Categories!$F:$K,L$8,FALSE)=0,"",VLOOKUP(($J92&amp;INDIRECT("C"&amp;$H92)),Categories!$F:$K,L$8,FALSE)))</f>
        <v/>
      </c>
      <c r="M92" t="str">
        <f ca="1">IF($J92="","",IF(VLOOKUP(($J92&amp;INDIRECT("C"&amp;$H92)),Categories!$F:$K,M$8,FALSE)=0,"",VLOOKUP(($J92&amp;INDIRECT("C"&amp;$H92)),Categories!$F:$K,M$8,FALSE)))</f>
        <v/>
      </c>
      <c r="N92" t="str">
        <f ca="1">IF($J92="","",IF(VLOOKUP(($J92&amp;INDIRECT("C"&amp;$H92)),Categories!$F:$K,N$8,FALSE)=0,"",VLOOKUP(($J92&amp;INDIRECT("C"&amp;$H92)),Categories!$F:$K,N$8,FALSE)))</f>
        <v/>
      </c>
      <c r="O92" t="str">
        <f ca="1">IF($J92="","",IF(VLOOKUP(($J92&amp;INDIRECT("C"&amp;$H92)),Categories!$F:$K,O$8,FALSE)=0,"",VLOOKUP(($J92&amp;INDIRECT("C"&amp;$H92)),Categories!$F:$K,O$8,FALSE)))</f>
        <v/>
      </c>
    </row>
    <row r="93" spans="2:15">
      <c r="B93" s="10"/>
      <c r="C93" s="10"/>
      <c r="D93" s="36"/>
      <c r="E93" s="10"/>
      <c r="F93" s="10"/>
      <c r="G93" s="10"/>
      <c r="H93" s="10">
        <f t="shared" si="3"/>
        <v>93</v>
      </c>
      <c r="I93" t="str">
        <f t="shared" ca="1" si="2"/>
        <v/>
      </c>
      <c r="J93" t="str">
        <f ca="1">IF(INDIRECT("D"&amp;$H93)="","",DATEDIF(INDIRECT("D"&amp;$H93),Categories!$A$5,"Y"))</f>
        <v/>
      </c>
      <c r="K93" t="str">
        <f ca="1">IF($J93="","",IF(VLOOKUP(($J93&amp;INDIRECT("C"&amp;$H93)),Categories!$F:$K,K$8,FALSE)=0,"",VLOOKUP(($J93&amp;INDIRECT("C"&amp;$H93)),Categories!$F:$K,K$8,FALSE)))</f>
        <v/>
      </c>
      <c r="L93" t="str">
        <f ca="1">IF($J93="","",IF(VLOOKUP(($J93&amp;INDIRECT("C"&amp;$H93)),Categories!$F:$K,L$8,FALSE)=0,"",VLOOKUP(($J93&amp;INDIRECT("C"&amp;$H93)),Categories!$F:$K,L$8,FALSE)))</f>
        <v/>
      </c>
      <c r="M93" t="str">
        <f ca="1">IF($J93="","",IF(VLOOKUP(($J93&amp;INDIRECT("C"&amp;$H93)),Categories!$F:$K,M$8,FALSE)=0,"",VLOOKUP(($J93&amp;INDIRECT("C"&amp;$H93)),Categories!$F:$K,M$8,FALSE)))</f>
        <v/>
      </c>
      <c r="N93" t="str">
        <f ca="1">IF($J93="","",IF(VLOOKUP(($J93&amp;INDIRECT("C"&amp;$H93)),Categories!$F:$K,N$8,FALSE)=0,"",VLOOKUP(($J93&amp;INDIRECT("C"&amp;$H93)),Categories!$F:$K,N$8,FALSE)))</f>
        <v/>
      </c>
      <c r="O93" t="str">
        <f ca="1">IF($J93="","",IF(VLOOKUP(($J93&amp;INDIRECT("C"&amp;$H93)),Categories!$F:$K,O$8,FALSE)=0,"",VLOOKUP(($J93&amp;INDIRECT("C"&amp;$H93)),Categories!$F:$K,O$8,FALSE)))</f>
        <v/>
      </c>
    </row>
    <row r="94" spans="2:15">
      <c r="B94" s="10"/>
      <c r="C94" s="10"/>
      <c r="D94" s="39"/>
      <c r="E94" s="10"/>
      <c r="F94" s="10"/>
      <c r="G94" s="10"/>
      <c r="H94" s="10">
        <f t="shared" si="3"/>
        <v>94</v>
      </c>
      <c r="I94" t="str">
        <f t="shared" ca="1" si="2"/>
        <v/>
      </c>
      <c r="J94" t="str">
        <f ca="1">IF(INDIRECT("D"&amp;$H94)="","",DATEDIF(INDIRECT("D"&amp;$H94),Categories!$A$5,"Y"))</f>
        <v/>
      </c>
      <c r="K94" t="str">
        <f ca="1">IF($J94="","",IF(VLOOKUP(($J94&amp;INDIRECT("C"&amp;$H94)),Categories!$F:$K,K$8,FALSE)=0,"",VLOOKUP(($J94&amp;INDIRECT("C"&amp;$H94)),Categories!$F:$K,K$8,FALSE)))</f>
        <v/>
      </c>
      <c r="L94" t="str">
        <f ca="1">IF($J94="","",IF(VLOOKUP(($J94&amp;INDIRECT("C"&amp;$H94)),Categories!$F:$K,L$8,FALSE)=0,"",VLOOKUP(($J94&amp;INDIRECT("C"&amp;$H94)),Categories!$F:$K,L$8,FALSE)))</f>
        <v/>
      </c>
      <c r="M94" t="str">
        <f ca="1">IF($J94="","",IF(VLOOKUP(($J94&amp;INDIRECT("C"&amp;$H94)),Categories!$F:$K,M$8,FALSE)=0,"",VLOOKUP(($J94&amp;INDIRECT("C"&amp;$H94)),Categories!$F:$K,M$8,FALSE)))</f>
        <v/>
      </c>
      <c r="N94" t="str">
        <f ca="1">IF($J94="","",IF(VLOOKUP(($J94&amp;INDIRECT("C"&amp;$H94)),Categories!$F:$K,N$8,FALSE)=0,"",VLOOKUP(($J94&amp;INDIRECT("C"&amp;$H94)),Categories!$F:$K,N$8,FALSE)))</f>
        <v/>
      </c>
      <c r="O94" t="str">
        <f ca="1">IF($J94="","",IF(VLOOKUP(($J94&amp;INDIRECT("C"&amp;$H94)),Categories!$F:$K,O$8,FALSE)=0,"",VLOOKUP(($J94&amp;INDIRECT("C"&amp;$H94)),Categories!$F:$K,O$8,FALSE)))</f>
        <v/>
      </c>
    </row>
    <row r="95" spans="2:15">
      <c r="B95" s="10"/>
      <c r="C95" s="10"/>
      <c r="D95" s="36"/>
      <c r="E95" s="10"/>
      <c r="F95" s="10"/>
      <c r="G95" s="10"/>
      <c r="H95" s="10">
        <f t="shared" si="3"/>
        <v>95</v>
      </c>
      <c r="I95" t="str">
        <f t="shared" ca="1" si="2"/>
        <v/>
      </c>
      <c r="J95" t="str">
        <f ca="1">IF(INDIRECT("D"&amp;$H95)="","",DATEDIF(INDIRECT("D"&amp;$H95),Categories!$A$5,"Y"))</f>
        <v/>
      </c>
      <c r="K95" t="str">
        <f ca="1">IF($J95="","",IF(VLOOKUP(($J95&amp;INDIRECT("C"&amp;$H95)),Categories!$F:$K,K$8,FALSE)=0,"",VLOOKUP(($J95&amp;INDIRECT("C"&amp;$H95)),Categories!$F:$K,K$8,FALSE)))</f>
        <v/>
      </c>
      <c r="L95" t="str">
        <f ca="1">IF($J95="","",IF(VLOOKUP(($J95&amp;INDIRECT("C"&amp;$H95)),Categories!$F:$K,L$8,FALSE)=0,"",VLOOKUP(($J95&amp;INDIRECT("C"&amp;$H95)),Categories!$F:$K,L$8,FALSE)))</f>
        <v/>
      </c>
      <c r="M95" t="str">
        <f ca="1">IF($J95="","",IF(VLOOKUP(($J95&amp;INDIRECT("C"&amp;$H95)),Categories!$F:$K,M$8,FALSE)=0,"",VLOOKUP(($J95&amp;INDIRECT("C"&amp;$H95)),Categories!$F:$K,M$8,FALSE)))</f>
        <v/>
      </c>
      <c r="N95" t="str">
        <f ca="1">IF($J95="","",IF(VLOOKUP(($J95&amp;INDIRECT("C"&amp;$H95)),Categories!$F:$K,N$8,FALSE)=0,"",VLOOKUP(($J95&amp;INDIRECT("C"&amp;$H95)),Categories!$F:$K,N$8,FALSE)))</f>
        <v/>
      </c>
      <c r="O95" t="str">
        <f ca="1">IF($J95="","",IF(VLOOKUP(($J95&amp;INDIRECT("C"&amp;$H95)),Categories!$F:$K,O$8,FALSE)=0,"",VLOOKUP(($J95&amp;INDIRECT("C"&amp;$H95)),Categories!$F:$K,O$8,FALSE)))</f>
        <v/>
      </c>
    </row>
    <row r="96" spans="2:15">
      <c r="B96" s="10"/>
      <c r="C96" s="10"/>
      <c r="D96" s="36"/>
      <c r="E96" s="10"/>
      <c r="F96" s="10"/>
      <c r="G96" s="10"/>
      <c r="H96" s="10">
        <f t="shared" si="3"/>
        <v>96</v>
      </c>
      <c r="I96" t="str">
        <f t="shared" ca="1" si="2"/>
        <v/>
      </c>
      <c r="J96" t="str">
        <f ca="1">IF(INDIRECT("D"&amp;$H96)="","",DATEDIF(INDIRECT("D"&amp;$H96),Categories!$A$5,"Y"))</f>
        <v/>
      </c>
      <c r="K96" t="str">
        <f ca="1">IF($J96="","",IF(VLOOKUP(($J96&amp;INDIRECT("C"&amp;$H96)),Categories!$F:$K,K$8,FALSE)=0,"",VLOOKUP(($J96&amp;INDIRECT("C"&amp;$H96)),Categories!$F:$K,K$8,FALSE)))</f>
        <v/>
      </c>
      <c r="L96" t="str">
        <f ca="1">IF($J96="","",IF(VLOOKUP(($J96&amp;INDIRECT("C"&amp;$H96)),Categories!$F:$K,L$8,FALSE)=0,"",VLOOKUP(($J96&amp;INDIRECT("C"&amp;$H96)),Categories!$F:$K,L$8,FALSE)))</f>
        <v/>
      </c>
      <c r="M96" t="str">
        <f ca="1">IF($J96="","",IF(VLOOKUP(($J96&amp;INDIRECT("C"&amp;$H96)),Categories!$F:$K,M$8,FALSE)=0,"",VLOOKUP(($J96&amp;INDIRECT("C"&amp;$H96)),Categories!$F:$K,M$8,FALSE)))</f>
        <v/>
      </c>
      <c r="N96" t="str">
        <f ca="1">IF($J96="","",IF(VLOOKUP(($J96&amp;INDIRECT("C"&amp;$H96)),Categories!$F:$K,N$8,FALSE)=0,"",VLOOKUP(($J96&amp;INDIRECT("C"&amp;$H96)),Categories!$F:$K,N$8,FALSE)))</f>
        <v/>
      </c>
      <c r="O96" t="str">
        <f ca="1">IF($J96="","",IF(VLOOKUP(($J96&amp;INDIRECT("C"&amp;$H96)),Categories!$F:$K,O$8,FALSE)=0,"",VLOOKUP(($J96&amp;INDIRECT("C"&amp;$H96)),Categories!$F:$K,O$8,FALSE)))</f>
        <v/>
      </c>
    </row>
    <row r="97" spans="2:15">
      <c r="B97" s="10"/>
      <c r="C97" s="10"/>
      <c r="D97" s="36"/>
      <c r="E97" s="10"/>
      <c r="F97" s="10"/>
      <c r="G97" s="10"/>
      <c r="H97" s="10">
        <f t="shared" si="3"/>
        <v>97</v>
      </c>
      <c r="I97" t="str">
        <f t="shared" ca="1" si="2"/>
        <v/>
      </c>
      <c r="J97" t="str">
        <f ca="1">IF(INDIRECT("D"&amp;$H97)="","",DATEDIF(INDIRECT("D"&amp;$H97),Categories!$A$5,"Y"))</f>
        <v/>
      </c>
      <c r="K97" t="str">
        <f ca="1">IF($J97="","",IF(VLOOKUP(($J97&amp;INDIRECT("C"&amp;$H97)),Categories!$F:$K,K$8,FALSE)=0,"",VLOOKUP(($J97&amp;INDIRECT("C"&amp;$H97)),Categories!$F:$K,K$8,FALSE)))</f>
        <v/>
      </c>
      <c r="L97" t="str">
        <f ca="1">IF($J97="","",IF(VLOOKUP(($J97&amp;INDIRECT("C"&amp;$H97)),Categories!$F:$K,L$8,FALSE)=0,"",VLOOKUP(($J97&amp;INDIRECT("C"&amp;$H97)),Categories!$F:$K,L$8,FALSE)))</f>
        <v/>
      </c>
      <c r="M97" t="str">
        <f ca="1">IF($J97="","",IF(VLOOKUP(($J97&amp;INDIRECT("C"&amp;$H97)),Categories!$F:$K,M$8,FALSE)=0,"",VLOOKUP(($J97&amp;INDIRECT("C"&amp;$H97)),Categories!$F:$K,M$8,FALSE)))</f>
        <v/>
      </c>
      <c r="N97" t="str">
        <f ca="1">IF($J97="","",IF(VLOOKUP(($J97&amp;INDIRECT("C"&amp;$H97)),Categories!$F:$K,N$8,FALSE)=0,"",VLOOKUP(($J97&amp;INDIRECT("C"&amp;$H97)),Categories!$F:$K,N$8,FALSE)))</f>
        <v/>
      </c>
      <c r="O97" t="str">
        <f ca="1">IF($J97="","",IF(VLOOKUP(($J97&amp;INDIRECT("C"&amp;$H97)),Categories!$F:$K,O$8,FALSE)=0,"",VLOOKUP(($J97&amp;INDIRECT("C"&amp;$H97)),Categories!$F:$K,O$8,FALSE)))</f>
        <v/>
      </c>
    </row>
    <row r="98" spans="2:15">
      <c r="B98" s="10"/>
      <c r="C98" s="10"/>
      <c r="D98" s="36"/>
      <c r="E98" s="10"/>
      <c r="F98" s="10"/>
      <c r="G98" s="10"/>
      <c r="H98" s="10">
        <f t="shared" si="3"/>
        <v>98</v>
      </c>
      <c r="I98" t="str">
        <f t="shared" ca="1" si="2"/>
        <v/>
      </c>
      <c r="J98" t="str">
        <f ca="1">IF(INDIRECT("D"&amp;$H98)="","",DATEDIF(INDIRECT("D"&amp;$H98),Categories!$A$5,"Y"))</f>
        <v/>
      </c>
      <c r="K98" t="str">
        <f ca="1">IF($J98="","",IF(VLOOKUP(($J98&amp;INDIRECT("C"&amp;$H98)),Categories!$F:$K,K$8,FALSE)=0,"",VLOOKUP(($J98&amp;INDIRECT("C"&amp;$H98)),Categories!$F:$K,K$8,FALSE)))</f>
        <v/>
      </c>
      <c r="L98" t="str">
        <f ca="1">IF($J98="","",IF(VLOOKUP(($J98&amp;INDIRECT("C"&amp;$H98)),Categories!$F:$K,L$8,FALSE)=0,"",VLOOKUP(($J98&amp;INDIRECT("C"&amp;$H98)),Categories!$F:$K,L$8,FALSE)))</f>
        <v/>
      </c>
      <c r="M98" t="str">
        <f ca="1">IF($J98="","",IF(VLOOKUP(($J98&amp;INDIRECT("C"&amp;$H98)),Categories!$F:$K,M$8,FALSE)=0,"",VLOOKUP(($J98&amp;INDIRECT("C"&amp;$H98)),Categories!$F:$K,M$8,FALSE)))</f>
        <v/>
      </c>
      <c r="N98" t="str">
        <f ca="1">IF($J98="","",IF(VLOOKUP(($J98&amp;INDIRECT("C"&amp;$H98)),Categories!$F:$K,N$8,FALSE)=0,"",VLOOKUP(($J98&amp;INDIRECT("C"&amp;$H98)),Categories!$F:$K,N$8,FALSE)))</f>
        <v/>
      </c>
      <c r="O98" t="str">
        <f ca="1">IF($J98="","",IF(VLOOKUP(($J98&amp;INDIRECT("C"&amp;$H98)),Categories!$F:$K,O$8,FALSE)=0,"",VLOOKUP(($J98&amp;INDIRECT("C"&amp;$H98)),Categories!$F:$K,O$8,FALSE)))</f>
        <v/>
      </c>
    </row>
    <row r="99" spans="2:15">
      <c r="B99" s="10"/>
      <c r="C99" s="10"/>
      <c r="D99" s="36"/>
      <c r="E99" s="10"/>
      <c r="F99" s="10"/>
      <c r="G99" s="10"/>
      <c r="H99" s="10">
        <f t="shared" si="3"/>
        <v>99</v>
      </c>
      <c r="I99" t="str">
        <f t="shared" ca="1" si="2"/>
        <v/>
      </c>
      <c r="J99" t="str">
        <f ca="1">IF(INDIRECT("D"&amp;$H99)="","",DATEDIF(INDIRECT("D"&amp;$H99),Categories!$A$5,"Y"))</f>
        <v/>
      </c>
      <c r="K99" t="str">
        <f ca="1">IF($J99="","",IF(VLOOKUP(($J99&amp;INDIRECT("C"&amp;$H99)),Categories!$F:$K,K$8,FALSE)=0,"",VLOOKUP(($J99&amp;INDIRECT("C"&amp;$H99)),Categories!$F:$K,K$8,FALSE)))</f>
        <v/>
      </c>
      <c r="L99" t="str">
        <f ca="1">IF($J99="","",IF(VLOOKUP(($J99&amp;INDIRECT("C"&amp;$H99)),Categories!$F:$K,L$8,FALSE)=0,"",VLOOKUP(($J99&amp;INDIRECT("C"&amp;$H99)),Categories!$F:$K,L$8,FALSE)))</f>
        <v/>
      </c>
      <c r="M99" t="str">
        <f ca="1">IF($J99="","",IF(VLOOKUP(($J99&amp;INDIRECT("C"&amp;$H99)),Categories!$F:$K,M$8,FALSE)=0,"",VLOOKUP(($J99&amp;INDIRECT("C"&amp;$H99)),Categories!$F:$K,M$8,FALSE)))</f>
        <v/>
      </c>
      <c r="N99" t="str">
        <f ca="1">IF($J99="","",IF(VLOOKUP(($J99&amp;INDIRECT("C"&amp;$H99)),Categories!$F:$K,N$8,FALSE)=0,"",VLOOKUP(($J99&amp;INDIRECT("C"&amp;$H99)),Categories!$F:$K,N$8,FALSE)))</f>
        <v/>
      </c>
      <c r="O99" t="str">
        <f ca="1">IF($J99="","",IF(VLOOKUP(($J99&amp;INDIRECT("C"&amp;$H99)),Categories!$F:$K,O$8,FALSE)=0,"",VLOOKUP(($J99&amp;INDIRECT("C"&amp;$H99)),Categories!$F:$K,O$8,FALSE)))</f>
        <v/>
      </c>
    </row>
    <row r="100" spans="2:15">
      <c r="B100" s="10"/>
      <c r="C100" s="10"/>
      <c r="D100" s="36"/>
      <c r="E100" s="10"/>
      <c r="F100" s="10"/>
      <c r="G100" s="10"/>
      <c r="H100" s="10">
        <f t="shared" si="3"/>
        <v>100</v>
      </c>
      <c r="I100" t="str">
        <f t="shared" ca="1" si="2"/>
        <v/>
      </c>
      <c r="J100" t="str">
        <f ca="1">IF(INDIRECT("D"&amp;$H100)="","",DATEDIF(INDIRECT("D"&amp;$H100),Categories!$A$5,"Y"))</f>
        <v/>
      </c>
      <c r="K100" t="str">
        <f ca="1">IF($J100="","",IF(VLOOKUP(($J100&amp;INDIRECT("C"&amp;$H100)),Categories!$F:$K,K$8,FALSE)=0,"",VLOOKUP(($J100&amp;INDIRECT("C"&amp;$H100)),Categories!$F:$K,K$8,FALSE)))</f>
        <v/>
      </c>
      <c r="L100" t="str">
        <f ca="1">IF($J100="","",IF(VLOOKUP(($J100&amp;INDIRECT("C"&amp;$H100)),Categories!$F:$K,L$8,FALSE)=0,"",VLOOKUP(($J100&amp;INDIRECT("C"&amp;$H100)),Categories!$F:$K,L$8,FALSE)))</f>
        <v/>
      </c>
      <c r="M100" t="str">
        <f ca="1">IF($J100="","",IF(VLOOKUP(($J100&amp;INDIRECT("C"&amp;$H100)),Categories!$F:$K,M$8,FALSE)=0,"",VLOOKUP(($J100&amp;INDIRECT("C"&amp;$H100)),Categories!$F:$K,M$8,FALSE)))</f>
        <v/>
      </c>
      <c r="N100" t="str">
        <f ca="1">IF($J100="","",IF(VLOOKUP(($J100&amp;INDIRECT("C"&amp;$H100)),Categories!$F:$K,N$8,FALSE)=0,"",VLOOKUP(($J100&amp;INDIRECT("C"&amp;$H100)),Categories!$F:$K,N$8,FALSE)))</f>
        <v/>
      </c>
      <c r="O100" t="str">
        <f ca="1">IF($J100="","",IF(VLOOKUP(($J100&amp;INDIRECT("C"&amp;$H100)),Categories!$F:$K,O$8,FALSE)=0,"",VLOOKUP(($J100&amp;INDIRECT("C"&amp;$H100)),Categories!$F:$K,O$8,FALSE)))</f>
        <v/>
      </c>
    </row>
    <row r="101" spans="2:15">
      <c r="B101" s="10"/>
      <c r="C101" s="10"/>
      <c r="D101" s="36"/>
      <c r="E101" s="10"/>
      <c r="F101" s="10"/>
      <c r="G101" s="10"/>
      <c r="H101" s="10">
        <f t="shared" si="3"/>
        <v>101</v>
      </c>
      <c r="I101" t="str">
        <f t="shared" ca="1" si="2"/>
        <v/>
      </c>
      <c r="J101" t="str">
        <f ca="1">IF(INDIRECT("D"&amp;$H101)="","",DATEDIF(INDIRECT("D"&amp;$H101),Categories!$A$5,"Y"))</f>
        <v/>
      </c>
      <c r="K101" t="str">
        <f ca="1">IF($J101="","",IF(VLOOKUP(($J101&amp;INDIRECT("C"&amp;$H101)),Categories!$F:$K,K$8,FALSE)=0,"",VLOOKUP(($J101&amp;INDIRECT("C"&amp;$H101)),Categories!$F:$K,K$8,FALSE)))</f>
        <v/>
      </c>
      <c r="L101" t="str">
        <f ca="1">IF($J101="","",IF(VLOOKUP(($J101&amp;INDIRECT("C"&amp;$H101)),Categories!$F:$K,L$8,FALSE)=0,"",VLOOKUP(($J101&amp;INDIRECT("C"&amp;$H101)),Categories!$F:$K,L$8,FALSE)))</f>
        <v/>
      </c>
      <c r="M101" t="str">
        <f ca="1">IF($J101="","",IF(VLOOKUP(($J101&amp;INDIRECT("C"&amp;$H101)),Categories!$F:$K,M$8,FALSE)=0,"",VLOOKUP(($J101&amp;INDIRECT("C"&amp;$H101)),Categories!$F:$K,M$8,FALSE)))</f>
        <v/>
      </c>
      <c r="N101" t="str">
        <f ca="1">IF($J101="","",IF(VLOOKUP(($J101&amp;INDIRECT("C"&amp;$H101)),Categories!$F:$K,N$8,FALSE)=0,"",VLOOKUP(($J101&amp;INDIRECT("C"&amp;$H101)),Categories!$F:$K,N$8,FALSE)))</f>
        <v/>
      </c>
      <c r="O101" t="str">
        <f ca="1">IF($J101="","",IF(VLOOKUP(($J101&amp;INDIRECT("C"&amp;$H101)),Categories!$F:$K,O$8,FALSE)=0,"",VLOOKUP(($J101&amp;INDIRECT("C"&amp;$H101)),Categories!$F:$K,O$8,FALSE)))</f>
        <v/>
      </c>
    </row>
    <row r="102" spans="2:15">
      <c r="B102" s="10"/>
      <c r="C102" s="10"/>
      <c r="D102" s="36"/>
      <c r="E102" s="10"/>
      <c r="F102" s="10"/>
      <c r="G102" s="10"/>
      <c r="H102" s="10">
        <f t="shared" si="3"/>
        <v>102</v>
      </c>
      <c r="I102" t="str">
        <f t="shared" ca="1" si="2"/>
        <v/>
      </c>
      <c r="J102" t="str">
        <f ca="1">IF(INDIRECT("D"&amp;$H102)="","",DATEDIF(INDIRECT("D"&amp;$H102),Categories!$A$5,"Y"))</f>
        <v/>
      </c>
      <c r="K102" t="str">
        <f ca="1">IF($J102="","",IF(VLOOKUP(($J102&amp;INDIRECT("C"&amp;$H102)),Categories!$F:$K,K$8,FALSE)=0,"",VLOOKUP(($J102&amp;INDIRECT("C"&amp;$H102)),Categories!$F:$K,K$8,FALSE)))</f>
        <v/>
      </c>
      <c r="L102" t="str">
        <f ca="1">IF($J102="","",IF(VLOOKUP(($J102&amp;INDIRECT("C"&amp;$H102)),Categories!$F:$K,L$8,FALSE)=0,"",VLOOKUP(($J102&amp;INDIRECT("C"&amp;$H102)),Categories!$F:$K,L$8,FALSE)))</f>
        <v/>
      </c>
      <c r="M102" t="str">
        <f ca="1">IF($J102="","",IF(VLOOKUP(($J102&amp;INDIRECT("C"&amp;$H102)),Categories!$F:$K,M$8,FALSE)=0,"",VLOOKUP(($J102&amp;INDIRECT("C"&amp;$H102)),Categories!$F:$K,M$8,FALSE)))</f>
        <v/>
      </c>
      <c r="N102" t="str">
        <f ca="1">IF($J102="","",IF(VLOOKUP(($J102&amp;INDIRECT("C"&amp;$H102)),Categories!$F:$K,N$8,FALSE)=0,"",VLOOKUP(($J102&amp;INDIRECT("C"&amp;$H102)),Categories!$F:$K,N$8,FALSE)))</f>
        <v/>
      </c>
      <c r="O102" t="str">
        <f ca="1">IF($J102="","",IF(VLOOKUP(($J102&amp;INDIRECT("C"&amp;$H102)),Categories!$F:$K,O$8,FALSE)=0,"",VLOOKUP(($J102&amp;INDIRECT("C"&amp;$H102)),Categories!$F:$K,O$8,FALSE)))</f>
        <v/>
      </c>
    </row>
    <row r="103" spans="2:15">
      <c r="B103" s="10"/>
      <c r="C103" s="10"/>
      <c r="D103" s="36"/>
      <c r="E103" s="10"/>
      <c r="F103" s="10"/>
      <c r="G103" s="10"/>
      <c r="H103" s="10">
        <f t="shared" si="3"/>
        <v>103</v>
      </c>
      <c r="I103" t="str">
        <f t="shared" ca="1" si="2"/>
        <v/>
      </c>
      <c r="J103" t="str">
        <f ca="1">IF(INDIRECT("D"&amp;$H103)="","",DATEDIF(INDIRECT("D"&amp;$H103),Categories!$A$5,"Y"))</f>
        <v/>
      </c>
      <c r="K103" t="str">
        <f ca="1">IF($J103="","",IF(VLOOKUP(($J103&amp;INDIRECT("C"&amp;$H103)),Categories!$F:$K,K$8,FALSE)=0,"",VLOOKUP(($J103&amp;INDIRECT("C"&amp;$H103)),Categories!$F:$K,K$8,FALSE)))</f>
        <v/>
      </c>
      <c r="L103" t="str">
        <f ca="1">IF($J103="","",IF(VLOOKUP(($J103&amp;INDIRECT("C"&amp;$H103)),Categories!$F:$K,L$8,FALSE)=0,"",VLOOKUP(($J103&amp;INDIRECT("C"&amp;$H103)),Categories!$F:$K,L$8,FALSE)))</f>
        <v/>
      </c>
      <c r="M103" t="str">
        <f ca="1">IF($J103="","",IF(VLOOKUP(($J103&amp;INDIRECT("C"&amp;$H103)),Categories!$F:$K,M$8,FALSE)=0,"",VLOOKUP(($J103&amp;INDIRECT("C"&amp;$H103)),Categories!$F:$K,M$8,FALSE)))</f>
        <v/>
      </c>
      <c r="N103" t="str">
        <f ca="1">IF($J103="","",IF(VLOOKUP(($J103&amp;INDIRECT("C"&amp;$H103)),Categories!$F:$K,N$8,FALSE)=0,"",VLOOKUP(($J103&amp;INDIRECT("C"&amp;$H103)),Categories!$F:$K,N$8,FALSE)))</f>
        <v/>
      </c>
      <c r="O103" t="str">
        <f ca="1">IF($J103="","",IF(VLOOKUP(($J103&amp;INDIRECT("C"&amp;$H103)),Categories!$F:$K,O$8,FALSE)=0,"",VLOOKUP(($J103&amp;INDIRECT("C"&amp;$H103)),Categories!$F:$K,O$8,FALSE)))</f>
        <v/>
      </c>
    </row>
    <row r="104" spans="2:15">
      <c r="B104" s="10"/>
      <c r="C104" s="10"/>
      <c r="D104" s="36"/>
      <c r="E104" s="10"/>
      <c r="F104" s="10"/>
      <c r="G104" s="10"/>
      <c r="H104" s="10">
        <f t="shared" si="3"/>
        <v>104</v>
      </c>
      <c r="I104" t="str">
        <f t="shared" ca="1" si="2"/>
        <v/>
      </c>
      <c r="J104" t="str">
        <f ca="1">IF(INDIRECT("D"&amp;$H104)="","",DATEDIF(INDIRECT("D"&amp;$H104),Categories!$A$5,"Y"))</f>
        <v/>
      </c>
      <c r="K104" t="str">
        <f ca="1">IF($J104="","",IF(VLOOKUP(($J104&amp;INDIRECT("C"&amp;$H104)),Categories!$F:$K,K$8,FALSE)=0,"",VLOOKUP(($J104&amp;INDIRECT("C"&amp;$H104)),Categories!$F:$K,K$8,FALSE)))</f>
        <v/>
      </c>
      <c r="L104" t="str">
        <f ca="1">IF($J104="","",IF(VLOOKUP(($J104&amp;INDIRECT("C"&amp;$H104)),Categories!$F:$K,L$8,FALSE)=0,"",VLOOKUP(($J104&amp;INDIRECT("C"&amp;$H104)),Categories!$F:$K,L$8,FALSE)))</f>
        <v/>
      </c>
      <c r="M104" t="str">
        <f ca="1">IF($J104="","",IF(VLOOKUP(($J104&amp;INDIRECT("C"&amp;$H104)),Categories!$F:$K,M$8,FALSE)=0,"",VLOOKUP(($J104&amp;INDIRECT("C"&amp;$H104)),Categories!$F:$K,M$8,FALSE)))</f>
        <v/>
      </c>
      <c r="N104" t="str">
        <f ca="1">IF($J104="","",IF(VLOOKUP(($J104&amp;INDIRECT("C"&amp;$H104)),Categories!$F:$K,N$8,FALSE)=0,"",VLOOKUP(($J104&amp;INDIRECT("C"&amp;$H104)),Categories!$F:$K,N$8,FALSE)))</f>
        <v/>
      </c>
      <c r="O104" t="str">
        <f ca="1">IF($J104="","",IF(VLOOKUP(($J104&amp;INDIRECT("C"&amp;$H104)),Categories!$F:$K,O$8,FALSE)=0,"",VLOOKUP(($J104&amp;INDIRECT("C"&amp;$H104)),Categories!$F:$K,O$8,FALSE)))</f>
        <v/>
      </c>
    </row>
    <row r="105" spans="2:15">
      <c r="B105" s="10"/>
      <c r="C105" s="10"/>
      <c r="D105" s="10"/>
      <c r="E105" s="10"/>
      <c r="F105" s="10"/>
      <c r="G105" s="10"/>
      <c r="H105" s="10">
        <f t="shared" si="3"/>
        <v>105</v>
      </c>
      <c r="I105" t="str">
        <f t="shared" ca="1" si="2"/>
        <v/>
      </c>
      <c r="J105" t="str">
        <f ca="1">IF(INDIRECT("D"&amp;$H105)="","",DATEDIF(INDIRECT("D"&amp;$H105),Categories!$A$5,"Y"))</f>
        <v/>
      </c>
      <c r="K105" t="str">
        <f ca="1">IF($J105="","",IF(VLOOKUP(($J105&amp;INDIRECT("C"&amp;$H105)),Categories!$F:$K,K$8,FALSE)=0,"",VLOOKUP(($J105&amp;INDIRECT("C"&amp;$H105)),Categories!$F:$K,K$8,FALSE)))</f>
        <v/>
      </c>
      <c r="L105" t="str">
        <f ca="1">IF($J105="","",IF(VLOOKUP(($J105&amp;INDIRECT("C"&amp;$H105)),Categories!$F:$K,L$8,FALSE)=0,"",VLOOKUP(($J105&amp;INDIRECT("C"&amp;$H105)),Categories!$F:$K,L$8,FALSE)))</f>
        <v/>
      </c>
      <c r="M105" t="str">
        <f ca="1">IF($J105="","",IF(VLOOKUP(($J105&amp;INDIRECT("C"&amp;$H105)),Categories!$F:$K,M$8,FALSE)=0,"",VLOOKUP(($J105&amp;INDIRECT("C"&amp;$H105)),Categories!$F:$K,M$8,FALSE)))</f>
        <v/>
      </c>
      <c r="N105" t="str">
        <f ca="1">IF($J105="","",IF(VLOOKUP(($J105&amp;INDIRECT("C"&amp;$H105)),Categories!$F:$K,N$8,FALSE)=0,"",VLOOKUP(($J105&amp;INDIRECT("C"&amp;$H105)),Categories!$F:$K,N$8,FALSE)))</f>
        <v/>
      </c>
      <c r="O105" t="str">
        <f ca="1">IF($J105="","",IF(VLOOKUP(($J105&amp;INDIRECT("C"&amp;$H105)),Categories!$F:$K,O$8,FALSE)=0,"",VLOOKUP(($J105&amp;INDIRECT("C"&amp;$H105)),Categories!$F:$K,O$8,FALSE)))</f>
        <v/>
      </c>
    </row>
    <row r="106" spans="2:15">
      <c r="B106" s="10"/>
      <c r="C106" s="10"/>
      <c r="D106" s="10"/>
      <c r="E106" s="10"/>
      <c r="F106" s="10"/>
      <c r="G106" s="10"/>
      <c r="H106" s="10">
        <f t="shared" si="3"/>
        <v>106</v>
      </c>
      <c r="I106" t="str">
        <f t="shared" ca="1" si="2"/>
        <v/>
      </c>
      <c r="J106" t="str">
        <f ca="1">IF(INDIRECT("D"&amp;$H106)="","",DATEDIF(INDIRECT("D"&amp;$H106),Categories!$A$5,"Y"))</f>
        <v/>
      </c>
      <c r="K106" t="str">
        <f ca="1">IF($J106="","",IF(VLOOKUP(($J106&amp;INDIRECT("C"&amp;$H106)),Categories!$F:$K,K$8,FALSE)=0,"",VLOOKUP(($J106&amp;INDIRECT("C"&amp;$H106)),Categories!$F:$K,K$8,FALSE)))</f>
        <v/>
      </c>
      <c r="L106" t="str">
        <f ca="1">IF($J106="","",IF(VLOOKUP(($J106&amp;INDIRECT("C"&amp;$H106)),Categories!$F:$K,L$8,FALSE)=0,"",VLOOKUP(($J106&amp;INDIRECT("C"&amp;$H106)),Categories!$F:$K,L$8,FALSE)))</f>
        <v/>
      </c>
      <c r="M106" t="str">
        <f ca="1">IF($J106="","",IF(VLOOKUP(($J106&amp;INDIRECT("C"&amp;$H106)),Categories!$F:$K,M$8,FALSE)=0,"",VLOOKUP(($J106&amp;INDIRECT("C"&amp;$H106)),Categories!$F:$K,M$8,FALSE)))</f>
        <v/>
      </c>
      <c r="N106" t="str">
        <f ca="1">IF($J106="","",IF(VLOOKUP(($J106&amp;INDIRECT("C"&amp;$H106)),Categories!$F:$K,N$8,FALSE)=0,"",VLOOKUP(($J106&amp;INDIRECT("C"&amp;$H106)),Categories!$F:$K,N$8,FALSE)))</f>
        <v/>
      </c>
      <c r="O106" t="str">
        <f ca="1">IF($J106="","",IF(VLOOKUP(($J106&amp;INDIRECT("C"&amp;$H106)),Categories!$F:$K,O$8,FALSE)=0,"",VLOOKUP(($J106&amp;INDIRECT("C"&amp;$H106)),Categories!$F:$K,O$8,FALSE)))</f>
        <v/>
      </c>
    </row>
    <row r="107" spans="2:15">
      <c r="B107" s="10"/>
      <c r="C107" s="10"/>
      <c r="D107" s="10"/>
      <c r="E107" s="10"/>
      <c r="F107" s="10"/>
      <c r="G107" s="10"/>
      <c r="H107" s="10">
        <f t="shared" si="3"/>
        <v>107</v>
      </c>
      <c r="I107" t="str">
        <f t="shared" ca="1" si="2"/>
        <v/>
      </c>
      <c r="J107" t="str">
        <f ca="1">IF(INDIRECT("D"&amp;$H107)="","",DATEDIF(INDIRECT("D"&amp;$H107),Categories!$A$5,"Y"))</f>
        <v/>
      </c>
      <c r="K107" t="str">
        <f ca="1">IF($J107="","",IF(VLOOKUP(($J107&amp;INDIRECT("C"&amp;$H107)),Categories!$F:$K,K$8,FALSE)=0,"",VLOOKUP(($J107&amp;INDIRECT("C"&amp;$H107)),Categories!$F:$K,K$8,FALSE)))</f>
        <v/>
      </c>
      <c r="L107" t="str">
        <f ca="1">IF($J107="","",IF(VLOOKUP(($J107&amp;INDIRECT("C"&amp;$H107)),Categories!$F:$K,L$8,FALSE)=0,"",VLOOKUP(($J107&amp;INDIRECT("C"&amp;$H107)),Categories!$F:$K,L$8,FALSE)))</f>
        <v/>
      </c>
      <c r="M107" t="str">
        <f ca="1">IF($J107="","",IF(VLOOKUP(($J107&amp;INDIRECT("C"&amp;$H107)),Categories!$F:$K,M$8,FALSE)=0,"",VLOOKUP(($J107&amp;INDIRECT("C"&amp;$H107)),Categories!$F:$K,M$8,FALSE)))</f>
        <v/>
      </c>
      <c r="N107" t="str">
        <f ca="1">IF($J107="","",IF(VLOOKUP(($J107&amp;INDIRECT("C"&amp;$H107)),Categories!$F:$K,N$8,FALSE)=0,"",VLOOKUP(($J107&amp;INDIRECT("C"&amp;$H107)),Categories!$F:$K,N$8,FALSE)))</f>
        <v/>
      </c>
      <c r="O107" t="str">
        <f ca="1">IF($J107="","",IF(VLOOKUP(($J107&amp;INDIRECT("C"&amp;$H107)),Categories!$F:$K,O$8,FALSE)=0,"",VLOOKUP(($J107&amp;INDIRECT("C"&amp;$H107)),Categories!$F:$K,O$8,FALSE)))</f>
        <v/>
      </c>
    </row>
    <row r="108" spans="2:15">
      <c r="B108" s="10"/>
      <c r="C108" s="10"/>
      <c r="D108" s="10"/>
      <c r="E108" s="10"/>
      <c r="F108" s="10"/>
      <c r="G108" s="10"/>
      <c r="H108" s="10">
        <f t="shared" si="3"/>
        <v>108</v>
      </c>
      <c r="I108" t="str">
        <f t="shared" ca="1" si="2"/>
        <v/>
      </c>
      <c r="J108" t="str">
        <f ca="1">IF(INDIRECT("D"&amp;$H108)="","",DATEDIF(INDIRECT("D"&amp;$H108),Categories!$A$5,"Y"))</f>
        <v/>
      </c>
      <c r="K108" t="str">
        <f ca="1">IF($J108="","",IF(VLOOKUP(($J108&amp;INDIRECT("C"&amp;$H108)),Categories!$F:$K,K$8,FALSE)=0,"",VLOOKUP(($J108&amp;INDIRECT("C"&amp;$H108)),Categories!$F:$K,K$8,FALSE)))</f>
        <v/>
      </c>
      <c r="L108" t="str">
        <f ca="1">IF($J108="","",IF(VLOOKUP(($J108&amp;INDIRECT("C"&amp;$H108)),Categories!$F:$K,L$8,FALSE)=0,"",VLOOKUP(($J108&amp;INDIRECT("C"&amp;$H108)),Categories!$F:$K,L$8,FALSE)))</f>
        <v/>
      </c>
      <c r="M108" t="str">
        <f ca="1">IF($J108="","",IF(VLOOKUP(($J108&amp;INDIRECT("C"&amp;$H108)),Categories!$F:$K,M$8,FALSE)=0,"",VLOOKUP(($J108&amp;INDIRECT("C"&amp;$H108)),Categories!$F:$K,M$8,FALSE)))</f>
        <v/>
      </c>
      <c r="N108" t="str">
        <f ca="1">IF($J108="","",IF(VLOOKUP(($J108&amp;INDIRECT("C"&amp;$H108)),Categories!$F:$K,N$8,FALSE)=0,"",VLOOKUP(($J108&amp;INDIRECT("C"&amp;$H108)),Categories!$F:$K,N$8,FALSE)))</f>
        <v/>
      </c>
      <c r="O108" t="str">
        <f ca="1">IF($J108="","",IF(VLOOKUP(($J108&amp;INDIRECT("C"&amp;$H108)),Categories!$F:$K,O$8,FALSE)=0,"",VLOOKUP(($J108&amp;INDIRECT("C"&amp;$H108)),Categories!$F:$K,O$8,FALSE)))</f>
        <v/>
      </c>
    </row>
    <row r="109" spans="2:15">
      <c r="B109" s="10"/>
      <c r="C109" s="10"/>
      <c r="D109" s="10"/>
      <c r="E109" s="10"/>
      <c r="F109" s="10"/>
      <c r="G109" s="10"/>
      <c r="H109" s="10">
        <f t="shared" si="3"/>
        <v>109</v>
      </c>
      <c r="I109" t="str">
        <f t="shared" ca="1" si="2"/>
        <v/>
      </c>
      <c r="J109" t="str">
        <f ca="1">IF(INDIRECT("D"&amp;$H109)="","",DATEDIF(INDIRECT("D"&amp;$H109),Categories!$A$5,"Y"))</f>
        <v/>
      </c>
      <c r="K109" t="str">
        <f ca="1">IF($J109="","",IF(VLOOKUP(($J109&amp;INDIRECT("C"&amp;$H109)),Categories!$F:$K,K$8,FALSE)=0,"",VLOOKUP(($J109&amp;INDIRECT("C"&amp;$H109)),Categories!$F:$K,K$8,FALSE)))</f>
        <v/>
      </c>
      <c r="L109" t="str">
        <f ca="1">IF($J109="","",IF(VLOOKUP(($J109&amp;INDIRECT("C"&amp;$H109)),Categories!$F:$K,L$8,FALSE)=0,"",VLOOKUP(($J109&amp;INDIRECT("C"&amp;$H109)),Categories!$F:$K,L$8,FALSE)))</f>
        <v/>
      </c>
      <c r="M109" t="str">
        <f ca="1">IF($J109="","",IF(VLOOKUP(($J109&amp;INDIRECT("C"&amp;$H109)),Categories!$F:$K,M$8,FALSE)=0,"",VLOOKUP(($J109&amp;INDIRECT("C"&amp;$H109)),Categories!$F:$K,M$8,FALSE)))</f>
        <v/>
      </c>
      <c r="N109" t="str">
        <f ca="1">IF($J109="","",IF(VLOOKUP(($J109&amp;INDIRECT("C"&amp;$H109)),Categories!$F:$K,N$8,FALSE)=0,"",VLOOKUP(($J109&amp;INDIRECT("C"&amp;$H109)),Categories!$F:$K,N$8,FALSE)))</f>
        <v/>
      </c>
      <c r="O109" t="str">
        <f ca="1">IF($J109="","",IF(VLOOKUP(($J109&amp;INDIRECT("C"&amp;$H109)),Categories!$F:$K,O$8,FALSE)=0,"",VLOOKUP(($J109&amp;INDIRECT("C"&amp;$H109)),Categories!$F:$K,O$8,FALSE)))</f>
        <v/>
      </c>
    </row>
    <row r="110" spans="2:15">
      <c r="D110" s="2"/>
    </row>
    <row r="115" spans="4:4">
      <c r="D115" s="2"/>
    </row>
    <row r="136" spans="3:4">
      <c r="C136" s="2"/>
    </row>
    <row r="137" spans="3:4">
      <c r="C137" s="2"/>
    </row>
    <row r="139" spans="3:4">
      <c r="D139" s="2"/>
    </row>
    <row r="140" spans="3:4">
      <c r="C140" s="2"/>
    </row>
    <row r="142" spans="3:4">
      <c r="C142" s="2"/>
    </row>
    <row r="145" spans="3:4">
      <c r="C145" s="2"/>
    </row>
    <row r="146" spans="3:4">
      <c r="C146" s="2"/>
    </row>
    <row r="147" spans="3:4">
      <c r="C147" s="2"/>
    </row>
    <row r="148" spans="3:4">
      <c r="C148" s="2"/>
      <c r="D148" s="2"/>
    </row>
    <row r="168" spans="4:4">
      <c r="D168" s="2"/>
    </row>
    <row r="170" spans="4:4">
      <c r="D170" s="2"/>
    </row>
    <row r="172" spans="4:4">
      <c r="D172" s="2"/>
    </row>
    <row r="174" spans="4:4">
      <c r="D174" s="2"/>
    </row>
    <row r="178" spans="4:4">
      <c r="D178" s="2"/>
    </row>
    <row r="183" spans="4:4">
      <c r="D183" s="2"/>
    </row>
    <row r="189" spans="4:4">
      <c r="D189" s="2"/>
    </row>
    <row r="192" spans="4:4">
      <c r="D192" s="2"/>
    </row>
    <row r="200" spans="4:4">
      <c r="D200" s="2"/>
    </row>
    <row r="206" spans="4:4">
      <c r="D206" s="2"/>
    </row>
  </sheetData>
  <sheetProtection password="E773" sheet="1" objects="1" scenarios="1" selectLockedCells="1"/>
  <sortState ref="B12:I231">
    <sortCondition ref="C12:C231"/>
    <sortCondition ref="B12:B231"/>
  </sortState>
  <mergeCells count="4">
    <mergeCell ref="B2:F2"/>
    <mergeCell ref="B3:F3"/>
    <mergeCell ref="B5:F5"/>
    <mergeCell ref="B6:F6"/>
  </mergeCells>
  <dataValidations count="1">
    <dataValidation type="list" allowBlank="1" showInputMessage="1" showErrorMessage="1" sqref="E10:E109">
      <formula1>$K10:$O10</formula1>
    </dataValidation>
  </dataValidations>
  <pageMargins left="0.75" right="0.75" top="1" bottom="1" header="0.5" footer="0.5"/>
  <pageSetup paperSize="0"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Categories!$A$1:$A$2</xm:f>
          </x14:formula1>
          <xm:sqref>C10:C109</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zoomScale="150" zoomScaleNormal="150" zoomScalePageLayoutView="150" workbookViewId="0">
      <selection activeCell="F9" sqref="F9"/>
    </sheetView>
  </sheetViews>
  <sheetFormatPr baseColWidth="10" defaultRowHeight="15" x14ac:dyDescent="0"/>
  <cols>
    <col min="1" max="2" width="10.83203125" style="16"/>
    <col min="3" max="3" width="10.33203125" style="16" customWidth="1"/>
    <col min="4" max="4" width="11.6640625" style="16" customWidth="1"/>
    <col min="5" max="5" width="12" style="16" bestFit="1" customWidth="1"/>
    <col min="6" max="6" width="33.5" style="16" customWidth="1"/>
    <col min="7" max="7" width="9.1640625" style="16" bestFit="1" customWidth="1"/>
    <col min="8" max="8" width="27.6640625" style="16" customWidth="1"/>
    <col min="9" max="16384" width="10.83203125" style="16"/>
  </cols>
  <sheetData>
    <row r="1" spans="2:11">
      <c r="B1" s="17"/>
      <c r="G1" s="18"/>
      <c r="H1" s="18"/>
      <c r="I1" s="18"/>
      <c r="J1" s="18"/>
      <c r="K1" s="18"/>
    </row>
    <row r="2" spans="2:11" ht="21">
      <c r="B2" s="109" t="s">
        <v>76</v>
      </c>
      <c r="C2" s="109"/>
      <c r="D2" s="109"/>
      <c r="E2" s="109"/>
      <c r="F2" s="109"/>
      <c r="G2" s="19"/>
      <c r="H2" s="19"/>
      <c r="I2" s="19"/>
      <c r="J2" s="19"/>
      <c r="K2" s="19"/>
    </row>
    <row r="3" spans="2:11" ht="16">
      <c r="B3" s="111" t="s">
        <v>108</v>
      </c>
      <c r="C3" s="111"/>
      <c r="D3" s="111"/>
      <c r="E3" s="111"/>
      <c r="F3" s="111"/>
      <c r="G3" s="20"/>
      <c r="H3" s="20"/>
      <c r="I3" s="20"/>
      <c r="J3" s="20"/>
      <c r="K3" s="20"/>
    </row>
    <row r="4" spans="2:11">
      <c r="B4" s="21"/>
      <c r="C4" s="22"/>
      <c r="D4" s="23"/>
      <c r="G4" s="18"/>
      <c r="H4" s="18"/>
      <c r="I4" s="18"/>
      <c r="J4" s="18"/>
      <c r="K4" s="18"/>
    </row>
    <row r="5" spans="2:11">
      <c r="B5" s="24"/>
      <c r="C5" s="18"/>
      <c r="D5" s="18"/>
      <c r="E5" s="18"/>
      <c r="G5" s="18"/>
      <c r="H5" s="18"/>
      <c r="I5" s="18"/>
      <c r="J5" s="18"/>
      <c r="K5" s="18"/>
    </row>
    <row r="6" spans="2:11" ht="16">
      <c r="B6" s="116" t="s">
        <v>75</v>
      </c>
      <c r="C6" s="116"/>
      <c r="D6" s="116"/>
      <c r="E6" s="116"/>
      <c r="F6" s="116"/>
      <c r="G6" s="20"/>
      <c r="H6" s="20"/>
      <c r="I6" s="20"/>
      <c r="J6" s="20"/>
      <c r="K6" s="20"/>
    </row>
    <row r="7" spans="2:11" ht="16">
      <c r="B7" s="115" t="s">
        <v>107</v>
      </c>
      <c r="C7" s="115"/>
      <c r="D7" s="115"/>
      <c r="E7" s="115"/>
      <c r="F7" s="115"/>
      <c r="G7" s="20"/>
      <c r="H7" s="20"/>
      <c r="I7" s="20"/>
      <c r="J7" s="20"/>
      <c r="K7" s="20"/>
    </row>
    <row r="8" spans="2:11" ht="16">
      <c r="B8" s="25"/>
    </row>
    <row r="9" spans="2:11" ht="18" customHeight="1">
      <c r="B9" s="26" t="s">
        <v>46</v>
      </c>
      <c r="C9" s="110"/>
      <c r="D9" s="110"/>
      <c r="E9" s="51" t="s">
        <v>3</v>
      </c>
      <c r="F9" s="8"/>
      <c r="G9" s="28"/>
      <c r="H9" s="28"/>
      <c r="I9" s="18"/>
    </row>
    <row r="10" spans="2:11">
      <c r="B10" s="120" t="s">
        <v>4</v>
      </c>
      <c r="C10" s="98"/>
      <c r="D10" s="98"/>
      <c r="E10" s="122" t="s">
        <v>6</v>
      </c>
      <c r="F10" s="110"/>
      <c r="I10" s="18"/>
    </row>
    <row r="11" spans="2:11">
      <c r="B11" s="121"/>
      <c r="C11" s="98"/>
      <c r="D11" s="98"/>
      <c r="E11" s="122"/>
      <c r="F11" s="110"/>
      <c r="I11" s="18"/>
    </row>
    <row r="12" spans="2:11">
      <c r="B12" s="51" t="s">
        <v>5</v>
      </c>
      <c r="C12" s="98"/>
      <c r="D12" s="98"/>
      <c r="E12" s="51" t="s">
        <v>7</v>
      </c>
      <c r="F12" s="8"/>
      <c r="I12" s="28"/>
    </row>
    <row r="13" spans="2:11">
      <c r="B13" s="18"/>
      <c r="C13" s="18"/>
      <c r="D13" s="18"/>
      <c r="G13" s="29"/>
      <c r="H13" s="18"/>
      <c r="I13" s="18"/>
    </row>
    <row r="14" spans="2:11" ht="33" customHeight="1">
      <c r="B14" s="123" t="s">
        <v>78</v>
      </c>
      <c r="C14" s="123"/>
      <c r="D14" s="123"/>
      <c r="E14" s="123"/>
      <c r="F14" s="123"/>
      <c r="G14" s="18"/>
      <c r="H14" s="18"/>
      <c r="I14" s="18"/>
    </row>
    <row r="16" spans="2:11" ht="15" customHeight="1">
      <c r="B16" s="99" t="s">
        <v>0</v>
      </c>
      <c r="C16" s="100"/>
      <c r="D16" s="100"/>
      <c r="E16" s="101"/>
      <c r="F16" s="27" t="s">
        <v>8</v>
      </c>
    </row>
    <row r="17" spans="1:11">
      <c r="B17" s="102"/>
      <c r="C17" s="103"/>
      <c r="D17" s="103"/>
      <c r="E17" s="104"/>
      <c r="F17" s="15"/>
    </row>
    <row r="18" spans="1:11">
      <c r="B18" s="102"/>
      <c r="C18" s="103"/>
      <c r="D18" s="103"/>
      <c r="E18" s="104"/>
      <c r="F18" s="15"/>
    </row>
    <row r="19" spans="1:11">
      <c r="B19" s="102"/>
      <c r="C19" s="103"/>
      <c r="D19" s="103"/>
      <c r="E19" s="104"/>
      <c r="F19" s="15"/>
    </row>
    <row r="20" spans="1:11">
      <c r="B20" s="102"/>
      <c r="C20" s="103"/>
      <c r="D20" s="103"/>
      <c r="E20" s="104"/>
      <c r="F20" s="15"/>
    </row>
    <row r="21" spans="1:11">
      <c r="B21" s="102"/>
      <c r="C21" s="103"/>
      <c r="D21" s="103"/>
      <c r="E21" s="104"/>
      <c r="F21" s="15"/>
    </row>
    <row r="22" spans="1:11">
      <c r="B22" s="102"/>
      <c r="C22" s="103"/>
      <c r="D22" s="103"/>
      <c r="E22" s="104"/>
      <c r="F22" s="15"/>
    </row>
    <row r="23" spans="1:11">
      <c r="B23" s="102"/>
      <c r="C23" s="103"/>
      <c r="D23" s="103"/>
      <c r="E23" s="104"/>
      <c r="F23" s="15"/>
    </row>
    <row r="24" spans="1:11">
      <c r="B24" s="102"/>
      <c r="C24" s="103"/>
      <c r="D24" s="103"/>
      <c r="E24" s="104"/>
      <c r="F24" s="15"/>
    </row>
    <row r="25" spans="1:11">
      <c r="B25" s="102"/>
      <c r="C25" s="103"/>
      <c r="D25" s="103"/>
      <c r="E25" s="104"/>
      <c r="F25" s="15"/>
    </row>
    <row r="27" spans="1:11">
      <c r="A27" s="2"/>
      <c r="B27" s="59" t="s">
        <v>86</v>
      </c>
      <c r="C27" s="2"/>
      <c r="D27" s="2"/>
      <c r="E27" s="2"/>
      <c r="F27" s="2"/>
      <c r="G27" s="2"/>
      <c r="H27" s="2"/>
      <c r="I27" s="2"/>
      <c r="J27" s="2"/>
      <c r="K27" s="2"/>
    </row>
    <row r="28" spans="1:11">
      <c r="A28" s="2"/>
      <c r="B28" s="130" t="s">
        <v>87</v>
      </c>
      <c r="C28" s="131"/>
      <c r="D28" s="60">
        <f ca="1">COUNTA(INDIRECT("Competitors!B10:B999"))</f>
        <v>0</v>
      </c>
      <c r="E28" s="60" t="str">
        <f>"@ £7.50"</f>
        <v>@ £7.50</v>
      </c>
      <c r="F28" s="61">
        <f ca="1">D28*7.5</f>
        <v>0</v>
      </c>
      <c r="G28" s="2"/>
      <c r="H28" s="2"/>
      <c r="I28" s="2"/>
      <c r="J28" s="2"/>
      <c r="K28" s="2"/>
    </row>
    <row r="29" spans="1:11">
      <c r="A29" s="2"/>
      <c r="B29" s="130" t="s">
        <v>17</v>
      </c>
      <c r="C29" s="131"/>
      <c r="D29" s="62">
        <f ca="1">SUM(IF(FREQUENCY(MATCH(INDIRECT("Competitors!I10:I109"),INDIRECT("Competitors!I10:I109"),0),MATCH(INDIRECT("Competitors!I10:I109"),INDIRECT("Competitors!I10:I109"),0))&gt;0,1))-1</f>
        <v>0</v>
      </c>
      <c r="E29" s="62" t="str">
        <f>"@ £0.00"</f>
        <v>@ £0.00</v>
      </c>
      <c r="F29" s="63">
        <f ca="1">D29*0</f>
        <v>0</v>
      </c>
      <c r="G29" s="2"/>
      <c r="H29" s="2"/>
      <c r="I29" s="2"/>
      <c r="J29" s="2"/>
      <c r="K29" s="2"/>
    </row>
    <row r="30" spans="1:11">
      <c r="A30" s="2"/>
      <c r="B30" s="2"/>
      <c r="C30" s="2"/>
      <c r="D30" s="2"/>
      <c r="E30" s="64" t="s">
        <v>88</v>
      </c>
      <c r="F30" s="65">
        <f ca="1">SUM(F28:F29)</f>
        <v>0</v>
      </c>
      <c r="G30" s="2"/>
      <c r="H30" s="2"/>
      <c r="I30" s="2"/>
      <c r="J30" s="2"/>
      <c r="K30" s="2"/>
    </row>
    <row r="32" spans="1:11">
      <c r="E32" s="66"/>
      <c r="F32" s="66"/>
      <c r="G32" s="66"/>
    </row>
    <row r="33" spans="1:8">
      <c r="B33" s="16" t="s">
        <v>47</v>
      </c>
      <c r="E33" s="129" t="s">
        <v>106</v>
      </c>
      <c r="F33" s="129"/>
      <c r="G33" s="66"/>
    </row>
    <row r="34" spans="1:8">
      <c r="B34" s="16" t="s">
        <v>48</v>
      </c>
      <c r="E34" s="128" t="s">
        <v>77</v>
      </c>
      <c r="F34" s="128"/>
      <c r="G34" s="66"/>
    </row>
    <row r="35" spans="1:8">
      <c r="E35" s="52"/>
      <c r="F35" s="52"/>
      <c r="G35" s="66"/>
    </row>
    <row r="36" spans="1:8" ht="42" customHeight="1">
      <c r="B36" s="117" t="s">
        <v>49</v>
      </c>
      <c r="C36" s="118"/>
      <c r="D36" s="118"/>
      <c r="E36" s="118"/>
      <c r="F36" s="119"/>
    </row>
    <row r="37" spans="1:8" ht="70" customHeight="1">
      <c r="B37" s="125" t="s">
        <v>50</v>
      </c>
      <c r="C37" s="126"/>
      <c r="D37" s="126"/>
      <c r="E37" s="126"/>
      <c r="F37" s="127"/>
    </row>
    <row r="38" spans="1:8" ht="31" customHeight="1">
      <c r="B38" s="112" t="s">
        <v>51</v>
      </c>
      <c r="C38" s="113"/>
      <c r="D38" s="113"/>
      <c r="E38" s="113"/>
      <c r="F38" s="114"/>
    </row>
    <row r="39" spans="1:8">
      <c r="B39" s="31"/>
      <c r="C39" s="32"/>
      <c r="D39" s="32"/>
      <c r="E39" s="32"/>
      <c r="F39" s="32"/>
    </row>
    <row r="40" spans="1:8">
      <c r="B40" s="106" t="s">
        <v>100</v>
      </c>
      <c r="C40" s="106"/>
      <c r="D40" s="106"/>
      <c r="E40" s="106"/>
      <c r="F40" s="106"/>
    </row>
    <row r="41" spans="1:8">
      <c r="A41" s="18"/>
      <c r="B41" s="33"/>
      <c r="C41" s="18"/>
      <c r="D41" s="18"/>
      <c r="E41" s="18"/>
      <c r="F41" s="18"/>
      <c r="G41" s="18"/>
      <c r="H41" s="18"/>
    </row>
    <row r="42" spans="1:8">
      <c r="A42" s="18"/>
      <c r="B42" s="34"/>
      <c r="C42" s="18"/>
      <c r="D42" s="18"/>
      <c r="E42" s="18"/>
      <c r="F42" s="18"/>
      <c r="G42" s="18"/>
      <c r="H42" s="18"/>
    </row>
    <row r="43" spans="1:8" ht="48" customHeight="1">
      <c r="A43" s="18"/>
      <c r="B43" s="124" t="s">
        <v>52</v>
      </c>
      <c r="C43" s="124"/>
      <c r="D43" s="124"/>
      <c r="E43" s="124"/>
      <c r="F43" s="124"/>
      <c r="G43" s="18"/>
      <c r="H43" s="18"/>
    </row>
    <row r="44" spans="1:8" ht="39" customHeight="1">
      <c r="A44" s="18"/>
      <c r="B44" s="42" t="s">
        <v>54</v>
      </c>
      <c r="C44" s="105"/>
      <c r="D44" s="105"/>
      <c r="E44" s="35" t="s">
        <v>85</v>
      </c>
      <c r="F44" s="9"/>
      <c r="G44" s="18"/>
      <c r="H44" s="18"/>
    </row>
    <row r="45" spans="1:8">
      <c r="A45" s="18"/>
      <c r="B45" s="27" t="s">
        <v>53</v>
      </c>
      <c r="C45" s="107"/>
      <c r="D45" s="108"/>
      <c r="E45" s="27" t="s">
        <v>2</v>
      </c>
      <c r="F45" s="7"/>
      <c r="G45" s="18"/>
      <c r="H45" s="18"/>
    </row>
    <row r="46" spans="1:8">
      <c r="A46" s="18"/>
      <c r="G46" s="30"/>
      <c r="H46" s="18"/>
    </row>
    <row r="47" spans="1:8">
      <c r="A47" s="18"/>
      <c r="G47" s="18"/>
      <c r="H47" s="18"/>
    </row>
    <row r="48" spans="1:8">
      <c r="A48" s="18"/>
      <c r="B48" s="18"/>
      <c r="C48" s="18"/>
      <c r="D48" s="18"/>
      <c r="E48" s="18"/>
      <c r="F48" s="18"/>
      <c r="G48" s="18"/>
      <c r="H48" s="18"/>
    </row>
  </sheetData>
  <sheetProtection password="E773" sheet="1" objects="1" scenarios="1" selectLockedCells="1"/>
  <mergeCells count="32">
    <mergeCell ref="B43:F43"/>
    <mergeCell ref="B25:E25"/>
    <mergeCell ref="B37:F37"/>
    <mergeCell ref="E34:F34"/>
    <mergeCell ref="E33:F33"/>
    <mergeCell ref="B28:C28"/>
    <mergeCell ref="B29:C29"/>
    <mergeCell ref="C44:D44"/>
    <mergeCell ref="B40:F40"/>
    <mergeCell ref="C45:D45"/>
    <mergeCell ref="B2:F2"/>
    <mergeCell ref="F10:F11"/>
    <mergeCell ref="B3:F3"/>
    <mergeCell ref="C9:D9"/>
    <mergeCell ref="B38:F38"/>
    <mergeCell ref="B7:F7"/>
    <mergeCell ref="B6:F6"/>
    <mergeCell ref="B36:F36"/>
    <mergeCell ref="B10:B11"/>
    <mergeCell ref="E10:E11"/>
    <mergeCell ref="B14:F14"/>
    <mergeCell ref="B19:E19"/>
    <mergeCell ref="C10:D11"/>
    <mergeCell ref="C12:D12"/>
    <mergeCell ref="B16:E16"/>
    <mergeCell ref="B17:E17"/>
    <mergeCell ref="B18:E18"/>
    <mergeCell ref="B24:E24"/>
    <mergeCell ref="B20:E20"/>
    <mergeCell ref="B21:E21"/>
    <mergeCell ref="B22:E22"/>
    <mergeCell ref="B23:E23"/>
  </mergeCells>
  <dataValidations count="1">
    <dataValidation type="list" allowBlank="1" showInputMessage="1" showErrorMessage="1" sqref="F17:F25">
      <formula1>"Judge, Computer recorder, Manual recorder, Competition marshall, Check-in"</formula1>
    </dataValidation>
  </dataValidations>
  <hyperlinks>
    <hyperlink ref="E33" r:id="rId1"/>
    <hyperlink ref="F33" r:id="rId2" display="mailto:competitions@nettc.org.uk?subject=Regional Schools 2016 -"/>
  </hyperlinks>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4" workbookViewId="0">
      <selection activeCell="G21" sqref="G21"/>
    </sheetView>
  </sheetViews>
  <sheetFormatPr baseColWidth="10" defaultRowHeight="15" x14ac:dyDescent="0"/>
  <cols>
    <col min="7" max="7" width="14.83203125" bestFit="1" customWidth="1"/>
    <col min="8" max="8" width="20" bestFit="1" customWidth="1"/>
    <col min="9" max="9" width="12.83203125" bestFit="1" customWidth="1"/>
    <col min="10" max="10" width="24.1640625" bestFit="1" customWidth="1"/>
    <col min="11" max="11" width="22.1640625" bestFit="1" customWidth="1"/>
  </cols>
  <sheetData>
    <row r="1" spans="1:11">
      <c r="A1" t="s">
        <v>12</v>
      </c>
      <c r="D1" t="s">
        <v>15</v>
      </c>
      <c r="E1" t="s">
        <v>10</v>
      </c>
      <c r="F1" t="s">
        <v>16</v>
      </c>
      <c r="G1" t="s">
        <v>24</v>
      </c>
      <c r="H1" t="s">
        <v>26</v>
      </c>
      <c r="I1" t="s">
        <v>25</v>
      </c>
      <c r="J1" t="s">
        <v>61</v>
      </c>
      <c r="K1" t="s">
        <v>62</v>
      </c>
    </row>
    <row r="2" spans="1:11">
      <c r="A2" t="s">
        <v>13</v>
      </c>
      <c r="D2">
        <v>0</v>
      </c>
      <c r="E2" t="s">
        <v>12</v>
      </c>
      <c r="F2" t="str">
        <f>D2&amp;E2</f>
        <v>0M</v>
      </c>
      <c r="G2" s="2"/>
      <c r="H2" s="2"/>
    </row>
    <row r="3" spans="1:11">
      <c r="D3">
        <f>D2+1</f>
        <v>1</v>
      </c>
      <c r="E3" t="s">
        <v>12</v>
      </c>
      <c r="F3" t="str">
        <f t="shared" ref="F3:F66" si="0">D3&amp;E3</f>
        <v>1M</v>
      </c>
      <c r="G3" s="2"/>
      <c r="H3" s="2"/>
    </row>
    <row r="4" spans="1:11">
      <c r="A4" t="s">
        <v>14</v>
      </c>
      <c r="D4">
        <f t="shared" ref="D4:D67" si="1">D3+1</f>
        <v>2</v>
      </c>
      <c r="E4" t="s">
        <v>12</v>
      </c>
      <c r="F4" t="str">
        <f t="shared" si="0"/>
        <v>2M</v>
      </c>
      <c r="G4" s="2"/>
      <c r="H4" s="2"/>
    </row>
    <row r="5" spans="1:11">
      <c r="A5" s="14">
        <v>42614</v>
      </c>
      <c r="D5">
        <f t="shared" si="1"/>
        <v>3</v>
      </c>
      <c r="E5" t="s">
        <v>12</v>
      </c>
      <c r="F5" t="str">
        <f t="shared" si="0"/>
        <v>3M</v>
      </c>
      <c r="G5" s="2"/>
      <c r="H5" s="2"/>
    </row>
    <row r="6" spans="1:11">
      <c r="D6">
        <f t="shared" si="1"/>
        <v>4</v>
      </c>
      <c r="E6" t="s">
        <v>12</v>
      </c>
      <c r="F6" t="str">
        <f t="shared" si="0"/>
        <v>4M</v>
      </c>
      <c r="G6" s="2"/>
      <c r="H6" s="2"/>
    </row>
    <row r="7" spans="1:11">
      <c r="D7">
        <f t="shared" si="1"/>
        <v>5</v>
      </c>
      <c r="E7" t="s">
        <v>12</v>
      </c>
      <c r="F7" t="str">
        <f t="shared" si="0"/>
        <v>5M</v>
      </c>
      <c r="G7" s="2"/>
      <c r="H7" s="2"/>
    </row>
    <row r="8" spans="1:11">
      <c r="D8">
        <f t="shared" si="1"/>
        <v>6</v>
      </c>
      <c r="E8" t="s">
        <v>12</v>
      </c>
      <c r="F8" t="str">
        <f t="shared" si="0"/>
        <v>6M</v>
      </c>
      <c r="G8" s="2" t="str">
        <f>G$1 &amp; " U11 Boys"</f>
        <v>Novice U11 Boys</v>
      </c>
      <c r="H8" s="2" t="str">
        <f t="shared" ref="H8:K8" si="2">H$1 &amp; " U11 Boys"</f>
        <v>Intermediate U11 Boys</v>
      </c>
      <c r="I8" s="2" t="str">
        <f t="shared" si="2"/>
        <v>Elite U11 Boys</v>
      </c>
      <c r="J8" s="2" t="str">
        <f t="shared" si="2"/>
        <v>Disabilities Novice U11 Boys</v>
      </c>
      <c r="K8" s="2" t="str">
        <f t="shared" si="2"/>
        <v>Disabilities Elite U11 Boys</v>
      </c>
    </row>
    <row r="9" spans="1:11">
      <c r="D9">
        <f t="shared" si="1"/>
        <v>7</v>
      </c>
      <c r="E9" t="s">
        <v>12</v>
      </c>
      <c r="F9" t="str">
        <f t="shared" si="0"/>
        <v>7M</v>
      </c>
      <c r="G9" s="2" t="str">
        <f t="shared" ref="G9:K12" si="3">G$1 &amp; " U11 Boys"</f>
        <v>Novice U11 Boys</v>
      </c>
      <c r="H9" s="2" t="str">
        <f t="shared" si="3"/>
        <v>Intermediate U11 Boys</v>
      </c>
      <c r="I9" s="2" t="str">
        <f t="shared" si="3"/>
        <v>Elite U11 Boys</v>
      </c>
      <c r="J9" s="2" t="str">
        <f t="shared" si="3"/>
        <v>Disabilities Novice U11 Boys</v>
      </c>
      <c r="K9" s="2" t="str">
        <f t="shared" si="3"/>
        <v>Disabilities Elite U11 Boys</v>
      </c>
    </row>
    <row r="10" spans="1:11">
      <c r="D10">
        <f t="shared" si="1"/>
        <v>8</v>
      </c>
      <c r="E10" t="s">
        <v>12</v>
      </c>
      <c r="F10" t="str">
        <f t="shared" si="0"/>
        <v>8M</v>
      </c>
      <c r="G10" s="2" t="str">
        <f t="shared" si="3"/>
        <v>Novice U11 Boys</v>
      </c>
      <c r="H10" s="2" t="str">
        <f t="shared" si="3"/>
        <v>Intermediate U11 Boys</v>
      </c>
      <c r="I10" s="2" t="str">
        <f t="shared" si="3"/>
        <v>Elite U11 Boys</v>
      </c>
      <c r="J10" s="2" t="str">
        <f t="shared" si="3"/>
        <v>Disabilities Novice U11 Boys</v>
      </c>
      <c r="K10" s="2" t="str">
        <f t="shared" si="3"/>
        <v>Disabilities Elite U11 Boys</v>
      </c>
    </row>
    <row r="11" spans="1:11">
      <c r="D11">
        <f t="shared" si="1"/>
        <v>9</v>
      </c>
      <c r="E11" t="s">
        <v>12</v>
      </c>
      <c r="F11" t="str">
        <f t="shared" si="0"/>
        <v>9M</v>
      </c>
      <c r="G11" s="2" t="str">
        <f t="shared" si="3"/>
        <v>Novice U11 Boys</v>
      </c>
      <c r="H11" s="2" t="str">
        <f t="shared" si="3"/>
        <v>Intermediate U11 Boys</v>
      </c>
      <c r="I11" s="2" t="str">
        <f t="shared" si="3"/>
        <v>Elite U11 Boys</v>
      </c>
      <c r="J11" s="2" t="str">
        <f t="shared" si="3"/>
        <v>Disabilities Novice U11 Boys</v>
      </c>
      <c r="K11" s="2" t="str">
        <f t="shared" si="3"/>
        <v>Disabilities Elite U11 Boys</v>
      </c>
    </row>
    <row r="12" spans="1:11">
      <c r="D12">
        <f t="shared" si="1"/>
        <v>10</v>
      </c>
      <c r="E12" t="s">
        <v>12</v>
      </c>
      <c r="F12" t="str">
        <f t="shared" si="0"/>
        <v>10M</v>
      </c>
      <c r="G12" s="2" t="str">
        <f t="shared" si="3"/>
        <v>Novice U11 Boys</v>
      </c>
      <c r="H12" s="2" t="str">
        <f t="shared" si="3"/>
        <v>Intermediate U11 Boys</v>
      </c>
      <c r="I12" s="2" t="str">
        <f t="shared" si="3"/>
        <v>Elite U11 Boys</v>
      </c>
      <c r="J12" s="2" t="str">
        <f t="shared" si="3"/>
        <v>Disabilities Novice U11 Boys</v>
      </c>
      <c r="K12" s="2" t="str">
        <f t="shared" si="3"/>
        <v>Disabilities Elite U11 Boys</v>
      </c>
    </row>
    <row r="13" spans="1:11">
      <c r="D13">
        <f t="shared" si="1"/>
        <v>11</v>
      </c>
      <c r="E13" t="s">
        <v>12</v>
      </c>
      <c r="F13" t="str">
        <f t="shared" si="0"/>
        <v>11M</v>
      </c>
      <c r="G13" s="2" t="str">
        <f>G$1 &amp; " U14 Boys"</f>
        <v>Novice U14 Boys</v>
      </c>
      <c r="H13" s="2" t="str">
        <f t="shared" ref="H13:K15" si="4">H$1 &amp; " U14 Boys"</f>
        <v>Intermediate U14 Boys</v>
      </c>
      <c r="I13" s="2" t="str">
        <f t="shared" si="4"/>
        <v>Elite U14 Boys</v>
      </c>
      <c r="J13" s="2" t="str">
        <f t="shared" si="4"/>
        <v>Disabilities Novice U14 Boys</v>
      </c>
      <c r="K13" s="2" t="str">
        <f t="shared" si="4"/>
        <v>Disabilities Elite U14 Boys</v>
      </c>
    </row>
    <row r="14" spans="1:11">
      <c r="D14">
        <f t="shared" si="1"/>
        <v>12</v>
      </c>
      <c r="E14" t="s">
        <v>12</v>
      </c>
      <c r="F14" t="str">
        <f t="shared" si="0"/>
        <v>12M</v>
      </c>
      <c r="G14" s="2" t="str">
        <f>G$1 &amp; " U14 Boys"</f>
        <v>Novice U14 Boys</v>
      </c>
      <c r="H14" s="2" t="str">
        <f t="shared" si="4"/>
        <v>Intermediate U14 Boys</v>
      </c>
      <c r="I14" s="2" t="str">
        <f t="shared" si="4"/>
        <v>Elite U14 Boys</v>
      </c>
      <c r="J14" s="2" t="str">
        <f t="shared" si="4"/>
        <v>Disabilities Novice U14 Boys</v>
      </c>
      <c r="K14" s="2" t="str">
        <f t="shared" si="4"/>
        <v>Disabilities Elite U14 Boys</v>
      </c>
    </row>
    <row r="15" spans="1:11">
      <c r="D15">
        <f t="shared" si="1"/>
        <v>13</v>
      </c>
      <c r="E15" t="s">
        <v>12</v>
      </c>
      <c r="F15" t="str">
        <f t="shared" si="0"/>
        <v>13M</v>
      </c>
      <c r="G15" s="2" t="str">
        <f>G$1 &amp; " U14 Boys"</f>
        <v>Novice U14 Boys</v>
      </c>
      <c r="H15" s="2" t="str">
        <f t="shared" si="4"/>
        <v>Intermediate U14 Boys</v>
      </c>
      <c r="I15" s="2" t="str">
        <f t="shared" si="4"/>
        <v>Elite U14 Boys</v>
      </c>
      <c r="J15" s="2" t="str">
        <f t="shared" si="4"/>
        <v>Disabilities Novice U14 Boys</v>
      </c>
      <c r="K15" s="2" t="str">
        <f t="shared" si="4"/>
        <v>Disabilities Elite U14 Boys</v>
      </c>
    </row>
    <row r="16" spans="1:11">
      <c r="D16">
        <f t="shared" si="1"/>
        <v>14</v>
      </c>
      <c r="E16" t="s">
        <v>12</v>
      </c>
      <c r="F16" t="str">
        <f t="shared" si="0"/>
        <v>14M</v>
      </c>
      <c r="G16" s="2" t="str">
        <f>G$1 &amp; " U19 Boys"</f>
        <v>Novice U19 Boys</v>
      </c>
      <c r="H16" s="2" t="str">
        <f t="shared" ref="H16:K16" si="5">H$1 &amp; " U19 Boys"</f>
        <v>Intermediate U19 Boys</v>
      </c>
      <c r="I16" s="2" t="str">
        <f t="shared" si="5"/>
        <v>Elite U19 Boys</v>
      </c>
      <c r="J16" s="2" t="str">
        <f t="shared" si="5"/>
        <v>Disabilities Novice U19 Boys</v>
      </c>
      <c r="K16" s="2" t="str">
        <f t="shared" si="5"/>
        <v>Disabilities Elite U19 Boys</v>
      </c>
    </row>
    <row r="17" spans="4:11">
      <c r="D17">
        <f t="shared" si="1"/>
        <v>15</v>
      </c>
      <c r="E17" t="s">
        <v>12</v>
      </c>
      <c r="F17" t="str">
        <f t="shared" si="0"/>
        <v>15M</v>
      </c>
      <c r="G17" s="2" t="str">
        <f t="shared" ref="G17:K21" si="6">G$1 &amp; " U19 Boys"</f>
        <v>Novice U19 Boys</v>
      </c>
      <c r="H17" s="2" t="str">
        <f t="shared" si="6"/>
        <v>Intermediate U19 Boys</v>
      </c>
      <c r="I17" s="2" t="str">
        <f t="shared" si="6"/>
        <v>Elite U19 Boys</v>
      </c>
      <c r="J17" s="2" t="str">
        <f t="shared" si="6"/>
        <v>Disabilities Novice U19 Boys</v>
      </c>
      <c r="K17" s="2" t="str">
        <f t="shared" si="6"/>
        <v>Disabilities Elite U19 Boys</v>
      </c>
    </row>
    <row r="18" spans="4:11">
      <c r="D18">
        <f t="shared" si="1"/>
        <v>16</v>
      </c>
      <c r="E18" t="s">
        <v>12</v>
      </c>
      <c r="F18" t="str">
        <f t="shared" si="0"/>
        <v>16M</v>
      </c>
      <c r="G18" s="2" t="str">
        <f t="shared" si="6"/>
        <v>Novice U19 Boys</v>
      </c>
      <c r="H18" s="2" t="str">
        <f t="shared" si="6"/>
        <v>Intermediate U19 Boys</v>
      </c>
      <c r="I18" s="2" t="str">
        <f t="shared" si="6"/>
        <v>Elite U19 Boys</v>
      </c>
      <c r="J18" s="2" t="str">
        <f t="shared" si="6"/>
        <v>Disabilities Novice U19 Boys</v>
      </c>
      <c r="K18" s="2" t="str">
        <f t="shared" si="6"/>
        <v>Disabilities Elite U19 Boys</v>
      </c>
    </row>
    <row r="19" spans="4:11">
      <c r="D19">
        <f t="shared" si="1"/>
        <v>17</v>
      </c>
      <c r="E19" t="s">
        <v>12</v>
      </c>
      <c r="F19" t="str">
        <f t="shared" si="0"/>
        <v>17M</v>
      </c>
      <c r="G19" s="2" t="str">
        <f t="shared" si="6"/>
        <v>Novice U19 Boys</v>
      </c>
      <c r="H19" s="2" t="str">
        <f t="shared" si="6"/>
        <v>Intermediate U19 Boys</v>
      </c>
      <c r="I19" s="2" t="str">
        <f t="shared" si="6"/>
        <v>Elite U19 Boys</v>
      </c>
      <c r="J19" s="2" t="str">
        <f t="shared" si="6"/>
        <v>Disabilities Novice U19 Boys</v>
      </c>
      <c r="K19" s="2" t="str">
        <f t="shared" si="6"/>
        <v>Disabilities Elite U19 Boys</v>
      </c>
    </row>
    <row r="20" spans="4:11">
      <c r="D20">
        <f t="shared" si="1"/>
        <v>18</v>
      </c>
      <c r="E20" t="s">
        <v>12</v>
      </c>
      <c r="F20" t="str">
        <f t="shared" si="0"/>
        <v>18M</v>
      </c>
      <c r="G20" s="2" t="str">
        <f t="shared" si="6"/>
        <v>Novice U19 Boys</v>
      </c>
      <c r="H20" s="2" t="str">
        <f t="shared" si="6"/>
        <v>Intermediate U19 Boys</v>
      </c>
      <c r="I20" s="2" t="str">
        <f t="shared" si="6"/>
        <v>Elite U19 Boys</v>
      </c>
      <c r="J20" s="2" t="str">
        <f t="shared" si="6"/>
        <v>Disabilities Novice U19 Boys</v>
      </c>
      <c r="K20" s="2" t="str">
        <f t="shared" si="6"/>
        <v>Disabilities Elite U19 Boys</v>
      </c>
    </row>
    <row r="21" spans="4:11">
      <c r="D21">
        <f t="shared" si="1"/>
        <v>19</v>
      </c>
      <c r="E21" t="s">
        <v>12</v>
      </c>
      <c r="F21" t="str">
        <f t="shared" si="0"/>
        <v>19M</v>
      </c>
      <c r="G21" s="2"/>
      <c r="H21" s="2"/>
      <c r="I21" s="2"/>
      <c r="J21" s="2"/>
      <c r="K21" s="2"/>
    </row>
    <row r="22" spans="4:11">
      <c r="D22">
        <f t="shared" si="1"/>
        <v>20</v>
      </c>
      <c r="E22" t="s">
        <v>12</v>
      </c>
      <c r="F22" t="str">
        <f t="shared" si="0"/>
        <v>20M</v>
      </c>
      <c r="G22" s="2"/>
      <c r="H22" s="2"/>
      <c r="J22" s="2"/>
      <c r="K22" s="2"/>
    </row>
    <row r="23" spans="4:11">
      <c r="D23">
        <f t="shared" si="1"/>
        <v>21</v>
      </c>
      <c r="E23" t="s">
        <v>12</v>
      </c>
      <c r="F23" t="str">
        <f t="shared" si="0"/>
        <v>21M</v>
      </c>
      <c r="G23" s="2"/>
      <c r="H23" s="2"/>
      <c r="J23" s="2"/>
      <c r="K23" s="2"/>
    </row>
    <row r="24" spans="4:11">
      <c r="D24">
        <f t="shared" si="1"/>
        <v>22</v>
      </c>
      <c r="E24" t="s">
        <v>12</v>
      </c>
      <c r="F24" t="str">
        <f t="shared" si="0"/>
        <v>22M</v>
      </c>
      <c r="G24" s="2"/>
      <c r="H24" s="2"/>
      <c r="J24" s="2"/>
      <c r="K24" s="2"/>
    </row>
    <row r="25" spans="4:11">
      <c r="D25">
        <f t="shared" si="1"/>
        <v>23</v>
      </c>
      <c r="E25" t="s">
        <v>12</v>
      </c>
      <c r="F25" t="str">
        <f t="shared" si="0"/>
        <v>23M</v>
      </c>
      <c r="G25" s="2"/>
      <c r="H25" s="2"/>
      <c r="J25" s="2"/>
      <c r="K25" s="2"/>
    </row>
    <row r="26" spans="4:11">
      <c r="D26">
        <f t="shared" si="1"/>
        <v>24</v>
      </c>
      <c r="E26" t="s">
        <v>12</v>
      </c>
      <c r="F26" t="str">
        <f t="shared" si="0"/>
        <v>24M</v>
      </c>
      <c r="G26" s="2"/>
      <c r="H26" s="2"/>
      <c r="J26" s="2"/>
      <c r="K26" s="2"/>
    </row>
    <row r="27" spans="4:11">
      <c r="D27">
        <f t="shared" si="1"/>
        <v>25</v>
      </c>
      <c r="E27" t="s">
        <v>12</v>
      </c>
      <c r="F27" t="str">
        <f t="shared" si="0"/>
        <v>25M</v>
      </c>
      <c r="G27" s="2"/>
      <c r="H27" s="2"/>
    </row>
    <row r="28" spans="4:11">
      <c r="D28">
        <f t="shared" si="1"/>
        <v>26</v>
      </c>
      <c r="E28" t="s">
        <v>12</v>
      </c>
      <c r="F28" t="str">
        <f t="shared" si="0"/>
        <v>26M</v>
      </c>
      <c r="G28" s="2"/>
      <c r="H28" s="2"/>
    </row>
    <row r="29" spans="4:11">
      <c r="D29">
        <f t="shared" si="1"/>
        <v>27</v>
      </c>
      <c r="E29" t="s">
        <v>12</v>
      </c>
      <c r="F29" t="str">
        <f t="shared" si="0"/>
        <v>27M</v>
      </c>
      <c r="G29" s="2"/>
      <c r="H29" s="2"/>
    </row>
    <row r="30" spans="4:11">
      <c r="D30">
        <f t="shared" si="1"/>
        <v>28</v>
      </c>
      <c r="E30" t="s">
        <v>12</v>
      </c>
      <c r="F30" t="str">
        <f t="shared" si="0"/>
        <v>28M</v>
      </c>
      <c r="G30" s="2"/>
      <c r="H30" s="2"/>
    </row>
    <row r="31" spans="4:11">
      <c r="D31">
        <f t="shared" si="1"/>
        <v>29</v>
      </c>
      <c r="E31" t="s">
        <v>12</v>
      </c>
      <c r="F31" t="str">
        <f t="shared" si="0"/>
        <v>29M</v>
      </c>
      <c r="G31" s="2"/>
      <c r="H31" s="2"/>
    </row>
    <row r="32" spans="4:11">
      <c r="D32">
        <f t="shared" si="1"/>
        <v>30</v>
      </c>
      <c r="E32" t="s">
        <v>12</v>
      </c>
      <c r="F32" t="str">
        <f t="shared" si="0"/>
        <v>30M</v>
      </c>
      <c r="G32" s="2"/>
      <c r="H32" s="2"/>
    </row>
    <row r="33" spans="4:8">
      <c r="D33">
        <f t="shared" si="1"/>
        <v>31</v>
      </c>
      <c r="E33" t="s">
        <v>12</v>
      </c>
      <c r="F33" t="str">
        <f t="shared" si="0"/>
        <v>31M</v>
      </c>
      <c r="G33" s="2"/>
      <c r="H33" s="2"/>
    </row>
    <row r="34" spans="4:8">
      <c r="D34">
        <f t="shared" si="1"/>
        <v>32</v>
      </c>
      <c r="E34" t="s">
        <v>12</v>
      </c>
      <c r="F34" t="str">
        <f t="shared" si="0"/>
        <v>32M</v>
      </c>
      <c r="G34" s="2"/>
      <c r="H34" s="2"/>
    </row>
    <row r="35" spans="4:8">
      <c r="D35">
        <f t="shared" si="1"/>
        <v>33</v>
      </c>
      <c r="E35" t="s">
        <v>12</v>
      </c>
      <c r="F35" t="str">
        <f t="shared" si="0"/>
        <v>33M</v>
      </c>
      <c r="G35" s="2"/>
      <c r="H35" s="2"/>
    </row>
    <row r="36" spans="4:8">
      <c r="D36">
        <f t="shared" si="1"/>
        <v>34</v>
      </c>
      <c r="E36" t="s">
        <v>12</v>
      </c>
      <c r="F36" t="str">
        <f t="shared" si="0"/>
        <v>34M</v>
      </c>
      <c r="G36" s="2"/>
      <c r="H36" s="2"/>
    </row>
    <row r="37" spans="4:8">
      <c r="D37">
        <f t="shared" si="1"/>
        <v>35</v>
      </c>
      <c r="E37" t="s">
        <v>12</v>
      </c>
      <c r="F37" t="str">
        <f t="shared" si="0"/>
        <v>35M</v>
      </c>
      <c r="G37" s="2"/>
      <c r="H37" s="2"/>
    </row>
    <row r="38" spans="4:8">
      <c r="D38">
        <f t="shared" si="1"/>
        <v>36</v>
      </c>
      <c r="E38" t="s">
        <v>12</v>
      </c>
      <c r="F38" t="str">
        <f t="shared" si="0"/>
        <v>36M</v>
      </c>
      <c r="G38" s="2"/>
      <c r="H38" s="2"/>
    </row>
    <row r="39" spans="4:8">
      <c r="D39">
        <f t="shared" si="1"/>
        <v>37</v>
      </c>
      <c r="E39" t="s">
        <v>12</v>
      </c>
      <c r="F39" t="str">
        <f t="shared" si="0"/>
        <v>37M</v>
      </c>
      <c r="G39" s="2"/>
      <c r="H39" s="2"/>
    </row>
    <row r="40" spans="4:8">
      <c r="D40">
        <f t="shared" si="1"/>
        <v>38</v>
      </c>
      <c r="E40" t="s">
        <v>12</v>
      </c>
      <c r="F40" t="str">
        <f t="shared" si="0"/>
        <v>38M</v>
      </c>
      <c r="G40" s="2"/>
      <c r="H40" s="2"/>
    </row>
    <row r="41" spans="4:8">
      <c r="D41">
        <f t="shared" si="1"/>
        <v>39</v>
      </c>
      <c r="E41" t="s">
        <v>12</v>
      </c>
      <c r="F41" t="str">
        <f t="shared" si="0"/>
        <v>39M</v>
      </c>
      <c r="G41" s="2"/>
      <c r="H41" s="2"/>
    </row>
    <row r="42" spans="4:8">
      <c r="D42">
        <f t="shared" si="1"/>
        <v>40</v>
      </c>
      <c r="E42" t="s">
        <v>12</v>
      </c>
      <c r="F42" t="str">
        <f t="shared" si="0"/>
        <v>40M</v>
      </c>
      <c r="G42" s="2"/>
      <c r="H42" s="2"/>
    </row>
    <row r="43" spans="4:8">
      <c r="D43">
        <f t="shared" si="1"/>
        <v>41</v>
      </c>
      <c r="E43" t="s">
        <v>12</v>
      </c>
      <c r="F43" t="str">
        <f t="shared" si="0"/>
        <v>41M</v>
      </c>
      <c r="G43" s="2"/>
      <c r="H43" s="2"/>
    </row>
    <row r="44" spans="4:8">
      <c r="D44">
        <f t="shared" si="1"/>
        <v>42</v>
      </c>
      <c r="E44" t="s">
        <v>12</v>
      </c>
      <c r="F44" t="str">
        <f t="shared" si="0"/>
        <v>42M</v>
      </c>
      <c r="G44" s="2"/>
      <c r="H44" s="2"/>
    </row>
    <row r="45" spans="4:8">
      <c r="D45">
        <f t="shared" si="1"/>
        <v>43</v>
      </c>
      <c r="E45" t="s">
        <v>12</v>
      </c>
      <c r="F45" t="str">
        <f t="shared" si="0"/>
        <v>43M</v>
      </c>
      <c r="G45" s="2"/>
      <c r="H45" s="2"/>
    </row>
    <row r="46" spans="4:8">
      <c r="D46">
        <f t="shared" si="1"/>
        <v>44</v>
      </c>
      <c r="E46" t="s">
        <v>12</v>
      </c>
      <c r="F46" t="str">
        <f t="shared" si="0"/>
        <v>44M</v>
      </c>
      <c r="G46" s="2"/>
      <c r="H46" s="2"/>
    </row>
    <row r="47" spans="4:8">
      <c r="D47">
        <f t="shared" si="1"/>
        <v>45</v>
      </c>
      <c r="E47" t="s">
        <v>12</v>
      </c>
      <c r="F47" t="str">
        <f t="shared" si="0"/>
        <v>45M</v>
      </c>
      <c r="G47" s="2"/>
      <c r="H47" s="2"/>
    </row>
    <row r="48" spans="4:8">
      <c r="D48">
        <f t="shared" si="1"/>
        <v>46</v>
      </c>
      <c r="E48" t="s">
        <v>12</v>
      </c>
      <c r="F48" t="str">
        <f t="shared" si="0"/>
        <v>46M</v>
      </c>
      <c r="G48" s="2"/>
      <c r="H48" s="2"/>
    </row>
    <row r="49" spans="4:8">
      <c r="D49">
        <f t="shared" si="1"/>
        <v>47</v>
      </c>
      <c r="E49" t="s">
        <v>12</v>
      </c>
      <c r="F49" t="str">
        <f t="shared" si="0"/>
        <v>47M</v>
      </c>
      <c r="G49" s="2"/>
      <c r="H49" s="2"/>
    </row>
    <row r="50" spans="4:8">
      <c r="D50">
        <f t="shared" si="1"/>
        <v>48</v>
      </c>
      <c r="E50" t="s">
        <v>12</v>
      </c>
      <c r="F50" t="str">
        <f t="shared" si="0"/>
        <v>48M</v>
      </c>
      <c r="G50" s="2"/>
      <c r="H50" s="2"/>
    </row>
    <row r="51" spans="4:8">
      <c r="D51">
        <f t="shared" si="1"/>
        <v>49</v>
      </c>
      <c r="E51" t="s">
        <v>12</v>
      </c>
      <c r="F51" t="str">
        <f t="shared" si="0"/>
        <v>49M</v>
      </c>
      <c r="G51" s="2"/>
      <c r="H51" s="2"/>
    </row>
    <row r="52" spans="4:8">
      <c r="D52">
        <f t="shared" si="1"/>
        <v>50</v>
      </c>
      <c r="E52" t="s">
        <v>12</v>
      </c>
      <c r="F52" t="str">
        <f t="shared" si="0"/>
        <v>50M</v>
      </c>
      <c r="G52" s="2"/>
      <c r="H52" s="2"/>
    </row>
    <row r="53" spans="4:8">
      <c r="D53">
        <f t="shared" si="1"/>
        <v>51</v>
      </c>
      <c r="E53" t="s">
        <v>12</v>
      </c>
      <c r="F53" t="str">
        <f t="shared" si="0"/>
        <v>51M</v>
      </c>
      <c r="G53" s="2"/>
      <c r="H53" s="2"/>
    </row>
    <row r="54" spans="4:8">
      <c r="D54">
        <f t="shared" si="1"/>
        <v>52</v>
      </c>
      <c r="E54" t="s">
        <v>12</v>
      </c>
      <c r="F54" t="str">
        <f t="shared" si="0"/>
        <v>52M</v>
      </c>
      <c r="G54" s="2"/>
      <c r="H54" s="2"/>
    </row>
    <row r="55" spans="4:8">
      <c r="D55">
        <f t="shared" si="1"/>
        <v>53</v>
      </c>
      <c r="E55" t="s">
        <v>12</v>
      </c>
      <c r="F55" t="str">
        <f t="shared" si="0"/>
        <v>53M</v>
      </c>
      <c r="G55" s="2"/>
      <c r="H55" s="2"/>
    </row>
    <row r="56" spans="4:8">
      <c r="D56">
        <f t="shared" si="1"/>
        <v>54</v>
      </c>
      <c r="E56" t="s">
        <v>12</v>
      </c>
      <c r="F56" t="str">
        <f t="shared" si="0"/>
        <v>54M</v>
      </c>
      <c r="G56" s="2"/>
      <c r="H56" s="2"/>
    </row>
    <row r="57" spans="4:8">
      <c r="D57">
        <f t="shared" si="1"/>
        <v>55</v>
      </c>
      <c r="E57" t="s">
        <v>12</v>
      </c>
      <c r="F57" t="str">
        <f t="shared" si="0"/>
        <v>55M</v>
      </c>
      <c r="G57" s="2"/>
      <c r="H57" s="2"/>
    </row>
    <row r="58" spans="4:8">
      <c r="D58">
        <f t="shared" si="1"/>
        <v>56</v>
      </c>
      <c r="E58" t="s">
        <v>12</v>
      </c>
      <c r="F58" t="str">
        <f t="shared" si="0"/>
        <v>56M</v>
      </c>
      <c r="G58" s="2"/>
      <c r="H58" s="2"/>
    </row>
    <row r="59" spans="4:8">
      <c r="D59">
        <f t="shared" si="1"/>
        <v>57</v>
      </c>
      <c r="E59" t="s">
        <v>12</v>
      </c>
      <c r="F59" t="str">
        <f t="shared" si="0"/>
        <v>57M</v>
      </c>
      <c r="G59" s="2"/>
      <c r="H59" s="2"/>
    </row>
    <row r="60" spans="4:8">
      <c r="D60">
        <f t="shared" si="1"/>
        <v>58</v>
      </c>
      <c r="E60" t="s">
        <v>12</v>
      </c>
      <c r="F60" t="str">
        <f t="shared" si="0"/>
        <v>58M</v>
      </c>
      <c r="G60" s="2"/>
      <c r="H60" s="2"/>
    </row>
    <row r="61" spans="4:8">
      <c r="D61">
        <f t="shared" si="1"/>
        <v>59</v>
      </c>
      <c r="E61" t="s">
        <v>12</v>
      </c>
      <c r="F61" t="str">
        <f t="shared" si="0"/>
        <v>59M</v>
      </c>
      <c r="G61" s="2"/>
      <c r="H61" s="2"/>
    </row>
    <row r="62" spans="4:8">
      <c r="D62">
        <f t="shared" si="1"/>
        <v>60</v>
      </c>
      <c r="E62" t="s">
        <v>12</v>
      </c>
      <c r="F62" t="str">
        <f t="shared" si="0"/>
        <v>60M</v>
      </c>
      <c r="G62" s="2"/>
      <c r="H62" s="2"/>
    </row>
    <row r="63" spans="4:8">
      <c r="D63">
        <f t="shared" si="1"/>
        <v>61</v>
      </c>
      <c r="E63" t="s">
        <v>12</v>
      </c>
      <c r="F63" t="str">
        <f t="shared" si="0"/>
        <v>61M</v>
      </c>
      <c r="G63" s="2"/>
      <c r="H63" s="2"/>
    </row>
    <row r="64" spans="4:8">
      <c r="D64">
        <f t="shared" si="1"/>
        <v>62</v>
      </c>
      <c r="E64" t="s">
        <v>12</v>
      </c>
      <c r="F64" t="str">
        <f t="shared" si="0"/>
        <v>62M</v>
      </c>
      <c r="G64" s="2"/>
      <c r="H64" s="2"/>
    </row>
    <row r="65" spans="4:11">
      <c r="D65">
        <f t="shared" si="1"/>
        <v>63</v>
      </c>
      <c r="E65" t="s">
        <v>12</v>
      </c>
      <c r="F65" t="str">
        <f t="shared" si="0"/>
        <v>63M</v>
      </c>
      <c r="G65" s="2"/>
      <c r="H65" s="2"/>
    </row>
    <row r="66" spans="4:11">
      <c r="D66">
        <f t="shared" si="1"/>
        <v>64</v>
      </c>
      <c r="E66" t="s">
        <v>12</v>
      </c>
      <c r="F66" t="str">
        <f t="shared" si="0"/>
        <v>64M</v>
      </c>
      <c r="G66" s="2"/>
      <c r="H66" s="2"/>
    </row>
    <row r="67" spans="4:11">
      <c r="D67">
        <f t="shared" si="1"/>
        <v>65</v>
      </c>
      <c r="E67" t="s">
        <v>12</v>
      </c>
      <c r="F67" t="str">
        <f t="shared" ref="F67:F130" si="7">D67&amp;E67</f>
        <v>65M</v>
      </c>
      <c r="G67" s="2"/>
      <c r="H67" s="2"/>
    </row>
    <row r="68" spans="4:11">
      <c r="D68">
        <v>0</v>
      </c>
      <c r="E68" t="s">
        <v>13</v>
      </c>
      <c r="F68" t="str">
        <f t="shared" si="7"/>
        <v>0F</v>
      </c>
      <c r="G68" s="2"/>
      <c r="H68" s="2"/>
    </row>
    <row r="69" spans="4:11">
      <c r="D69">
        <f t="shared" ref="D69:D131" si="8">D68+1</f>
        <v>1</v>
      </c>
      <c r="E69" t="s">
        <v>13</v>
      </c>
      <c r="F69" t="str">
        <f t="shared" si="7"/>
        <v>1F</v>
      </c>
      <c r="G69" s="2"/>
      <c r="H69" s="2"/>
    </row>
    <row r="70" spans="4:11">
      <c r="D70">
        <f t="shared" si="8"/>
        <v>2</v>
      </c>
      <c r="E70" t="s">
        <v>13</v>
      </c>
      <c r="F70" t="str">
        <f t="shared" si="7"/>
        <v>2F</v>
      </c>
      <c r="G70" s="2"/>
      <c r="H70" s="2"/>
    </row>
    <row r="71" spans="4:11">
      <c r="D71">
        <f t="shared" si="8"/>
        <v>3</v>
      </c>
      <c r="E71" t="s">
        <v>13</v>
      </c>
      <c r="F71" t="str">
        <f t="shared" si="7"/>
        <v>3F</v>
      </c>
      <c r="G71" s="2"/>
      <c r="H71" s="2"/>
    </row>
    <row r="72" spans="4:11">
      <c r="D72">
        <f t="shared" si="8"/>
        <v>4</v>
      </c>
      <c r="E72" t="s">
        <v>13</v>
      </c>
      <c r="F72" t="str">
        <f t="shared" si="7"/>
        <v>4F</v>
      </c>
      <c r="G72" s="2"/>
      <c r="H72" s="2"/>
    </row>
    <row r="73" spans="4:11">
      <c r="D73">
        <f t="shared" si="8"/>
        <v>5</v>
      </c>
      <c r="E73" t="s">
        <v>13</v>
      </c>
      <c r="F73" t="str">
        <f t="shared" si="7"/>
        <v>5F</v>
      </c>
      <c r="G73" s="2"/>
      <c r="H73" s="2"/>
    </row>
    <row r="74" spans="4:11">
      <c r="D74">
        <f t="shared" si="8"/>
        <v>6</v>
      </c>
      <c r="E74" t="s">
        <v>13</v>
      </c>
      <c r="F74" t="str">
        <f t="shared" si="7"/>
        <v>6F</v>
      </c>
      <c r="G74" s="2" t="str">
        <f>G$1 &amp; " U11 Girls"</f>
        <v>Novice U11 Girls</v>
      </c>
      <c r="H74" s="2" t="str">
        <f t="shared" ref="H74:K74" si="9">H$1 &amp; " U11 Girls"</f>
        <v>Intermediate U11 Girls</v>
      </c>
      <c r="I74" s="2" t="str">
        <f t="shared" si="9"/>
        <v>Elite U11 Girls</v>
      </c>
      <c r="J74" s="2" t="str">
        <f t="shared" si="9"/>
        <v>Disabilities Novice U11 Girls</v>
      </c>
      <c r="K74" s="2" t="str">
        <f t="shared" si="9"/>
        <v>Disabilities Elite U11 Girls</v>
      </c>
    </row>
    <row r="75" spans="4:11">
      <c r="D75">
        <f t="shared" si="8"/>
        <v>7</v>
      </c>
      <c r="E75" t="s">
        <v>13</v>
      </c>
      <c r="F75" t="str">
        <f t="shared" si="7"/>
        <v>7F</v>
      </c>
      <c r="G75" s="2" t="str">
        <f t="shared" ref="G75:K78" si="10">G$1 &amp; " U11 Girls"</f>
        <v>Novice U11 Girls</v>
      </c>
      <c r="H75" s="2" t="str">
        <f t="shared" si="10"/>
        <v>Intermediate U11 Girls</v>
      </c>
      <c r="I75" s="2" t="str">
        <f t="shared" si="10"/>
        <v>Elite U11 Girls</v>
      </c>
      <c r="J75" s="2" t="str">
        <f t="shared" si="10"/>
        <v>Disabilities Novice U11 Girls</v>
      </c>
      <c r="K75" s="2" t="str">
        <f t="shared" si="10"/>
        <v>Disabilities Elite U11 Girls</v>
      </c>
    </row>
    <row r="76" spans="4:11">
      <c r="D76">
        <f t="shared" si="8"/>
        <v>8</v>
      </c>
      <c r="E76" t="s">
        <v>13</v>
      </c>
      <c r="F76" t="str">
        <f t="shared" si="7"/>
        <v>8F</v>
      </c>
      <c r="G76" s="2" t="str">
        <f t="shared" si="10"/>
        <v>Novice U11 Girls</v>
      </c>
      <c r="H76" s="2" t="str">
        <f t="shared" si="10"/>
        <v>Intermediate U11 Girls</v>
      </c>
      <c r="I76" s="2" t="str">
        <f t="shared" si="10"/>
        <v>Elite U11 Girls</v>
      </c>
      <c r="J76" s="2" t="str">
        <f t="shared" si="10"/>
        <v>Disabilities Novice U11 Girls</v>
      </c>
      <c r="K76" s="2" t="str">
        <f t="shared" si="10"/>
        <v>Disabilities Elite U11 Girls</v>
      </c>
    </row>
    <row r="77" spans="4:11">
      <c r="D77">
        <f t="shared" si="8"/>
        <v>9</v>
      </c>
      <c r="E77" t="s">
        <v>13</v>
      </c>
      <c r="F77" t="str">
        <f t="shared" si="7"/>
        <v>9F</v>
      </c>
      <c r="G77" s="2" t="str">
        <f t="shared" si="10"/>
        <v>Novice U11 Girls</v>
      </c>
      <c r="H77" s="2" t="str">
        <f t="shared" si="10"/>
        <v>Intermediate U11 Girls</v>
      </c>
      <c r="I77" s="2" t="str">
        <f t="shared" si="10"/>
        <v>Elite U11 Girls</v>
      </c>
      <c r="J77" s="2" t="str">
        <f t="shared" si="10"/>
        <v>Disabilities Novice U11 Girls</v>
      </c>
      <c r="K77" s="2" t="str">
        <f t="shared" si="10"/>
        <v>Disabilities Elite U11 Girls</v>
      </c>
    </row>
    <row r="78" spans="4:11">
      <c r="D78">
        <f t="shared" si="8"/>
        <v>10</v>
      </c>
      <c r="E78" t="s">
        <v>13</v>
      </c>
      <c r="F78" t="str">
        <f t="shared" si="7"/>
        <v>10F</v>
      </c>
      <c r="G78" s="2" t="str">
        <f t="shared" si="10"/>
        <v>Novice U11 Girls</v>
      </c>
      <c r="H78" s="2" t="str">
        <f t="shared" si="10"/>
        <v>Intermediate U11 Girls</v>
      </c>
      <c r="I78" s="2" t="str">
        <f t="shared" si="10"/>
        <v>Elite U11 Girls</v>
      </c>
      <c r="J78" s="2" t="str">
        <f t="shared" si="10"/>
        <v>Disabilities Novice U11 Girls</v>
      </c>
      <c r="K78" s="2" t="str">
        <f t="shared" si="10"/>
        <v>Disabilities Elite U11 Girls</v>
      </c>
    </row>
    <row r="79" spans="4:11">
      <c r="D79">
        <f t="shared" si="8"/>
        <v>11</v>
      </c>
      <c r="E79" t="s">
        <v>13</v>
      </c>
      <c r="F79" t="str">
        <f t="shared" si="7"/>
        <v>11F</v>
      </c>
      <c r="G79" s="2" t="str">
        <f>G$1 &amp; " U14 Girls"</f>
        <v>Novice U14 Girls</v>
      </c>
      <c r="H79" s="2" t="str">
        <f t="shared" ref="H79:K79" si="11">H$1 &amp; " U14 Girls"</f>
        <v>Intermediate U14 Girls</v>
      </c>
      <c r="I79" s="2" t="str">
        <f t="shared" si="11"/>
        <v>Elite U14 Girls</v>
      </c>
      <c r="J79" s="2" t="str">
        <f t="shared" si="11"/>
        <v>Disabilities Novice U14 Girls</v>
      </c>
      <c r="K79" s="2" t="str">
        <f t="shared" si="11"/>
        <v>Disabilities Elite U14 Girls</v>
      </c>
    </row>
    <row r="80" spans="4:11">
      <c r="D80">
        <f t="shared" si="8"/>
        <v>12</v>
      </c>
      <c r="E80" t="s">
        <v>13</v>
      </c>
      <c r="F80" t="str">
        <f t="shared" si="7"/>
        <v>12F</v>
      </c>
      <c r="G80" s="2" t="str">
        <f t="shared" ref="G80:K82" si="12">G$1 &amp; " U14 Girls"</f>
        <v>Novice U14 Girls</v>
      </c>
      <c r="H80" s="2" t="str">
        <f t="shared" si="12"/>
        <v>Intermediate U14 Girls</v>
      </c>
      <c r="I80" s="2" t="str">
        <f t="shared" si="12"/>
        <v>Elite U14 Girls</v>
      </c>
      <c r="J80" s="2" t="str">
        <f t="shared" si="12"/>
        <v>Disabilities Novice U14 Girls</v>
      </c>
      <c r="K80" s="2" t="str">
        <f t="shared" si="12"/>
        <v>Disabilities Elite U14 Girls</v>
      </c>
    </row>
    <row r="81" spans="4:11">
      <c r="D81">
        <f t="shared" si="8"/>
        <v>13</v>
      </c>
      <c r="E81" t="s">
        <v>13</v>
      </c>
      <c r="F81" t="str">
        <f t="shared" si="7"/>
        <v>13F</v>
      </c>
      <c r="G81" s="2" t="str">
        <f t="shared" si="12"/>
        <v>Novice U14 Girls</v>
      </c>
      <c r="H81" s="2" t="str">
        <f t="shared" si="12"/>
        <v>Intermediate U14 Girls</v>
      </c>
      <c r="I81" s="2" t="str">
        <f t="shared" si="12"/>
        <v>Elite U14 Girls</v>
      </c>
      <c r="J81" s="2" t="str">
        <f t="shared" si="12"/>
        <v>Disabilities Novice U14 Girls</v>
      </c>
      <c r="K81" s="2" t="str">
        <f t="shared" si="12"/>
        <v>Disabilities Elite U14 Girls</v>
      </c>
    </row>
    <row r="82" spans="4:11">
      <c r="D82">
        <f t="shared" si="8"/>
        <v>14</v>
      </c>
      <c r="E82" t="s">
        <v>13</v>
      </c>
      <c r="F82" t="str">
        <f t="shared" si="7"/>
        <v>14F</v>
      </c>
      <c r="G82" s="2" t="str">
        <f>G$1 &amp; " U19 Girls"</f>
        <v>Novice U19 Girls</v>
      </c>
      <c r="H82" s="2" t="str">
        <f t="shared" ref="H82:K83" si="13">H$1 &amp; " U19 Girls"</f>
        <v>Intermediate U19 Girls</v>
      </c>
      <c r="I82" s="2" t="str">
        <f t="shared" si="13"/>
        <v>Elite U19 Girls</v>
      </c>
      <c r="J82" s="2" t="str">
        <f t="shared" si="13"/>
        <v>Disabilities Novice U19 Girls</v>
      </c>
      <c r="K82" s="2" t="str">
        <f t="shared" si="13"/>
        <v>Disabilities Elite U19 Girls</v>
      </c>
    </row>
    <row r="83" spans="4:11">
      <c r="D83">
        <f t="shared" si="8"/>
        <v>15</v>
      </c>
      <c r="E83" t="s">
        <v>13</v>
      </c>
      <c r="F83" t="str">
        <f t="shared" si="7"/>
        <v>15F</v>
      </c>
      <c r="G83" s="2" t="str">
        <f>G$1 &amp; " U19 Girls"</f>
        <v>Novice U19 Girls</v>
      </c>
      <c r="H83" s="2" t="str">
        <f t="shared" si="13"/>
        <v>Intermediate U19 Girls</v>
      </c>
      <c r="I83" s="2" t="str">
        <f t="shared" si="13"/>
        <v>Elite U19 Girls</v>
      </c>
      <c r="J83" s="2" t="str">
        <f t="shared" si="13"/>
        <v>Disabilities Novice U19 Girls</v>
      </c>
      <c r="K83" s="2" t="str">
        <f t="shared" si="13"/>
        <v>Disabilities Elite U19 Girls</v>
      </c>
    </row>
    <row r="84" spans="4:11">
      <c r="D84">
        <f t="shared" si="8"/>
        <v>16</v>
      </c>
      <c r="E84" t="s">
        <v>13</v>
      </c>
      <c r="F84" t="str">
        <f t="shared" si="7"/>
        <v>16F</v>
      </c>
      <c r="G84" s="2" t="str">
        <f t="shared" ref="G84:K87" si="14">G$1 &amp; " U19 Girls"</f>
        <v>Novice U19 Girls</v>
      </c>
      <c r="H84" s="2" t="str">
        <f t="shared" si="14"/>
        <v>Intermediate U19 Girls</v>
      </c>
      <c r="I84" s="2" t="str">
        <f t="shared" si="14"/>
        <v>Elite U19 Girls</v>
      </c>
      <c r="J84" s="2" t="str">
        <f t="shared" si="14"/>
        <v>Disabilities Novice U19 Girls</v>
      </c>
      <c r="K84" s="2" t="str">
        <f t="shared" si="14"/>
        <v>Disabilities Elite U19 Girls</v>
      </c>
    </row>
    <row r="85" spans="4:11">
      <c r="D85">
        <f t="shared" si="8"/>
        <v>17</v>
      </c>
      <c r="E85" t="s">
        <v>13</v>
      </c>
      <c r="F85" t="str">
        <f t="shared" si="7"/>
        <v>17F</v>
      </c>
      <c r="G85" s="2" t="str">
        <f t="shared" si="14"/>
        <v>Novice U19 Girls</v>
      </c>
      <c r="H85" s="2" t="str">
        <f t="shared" si="14"/>
        <v>Intermediate U19 Girls</v>
      </c>
      <c r="I85" s="2" t="str">
        <f t="shared" si="14"/>
        <v>Elite U19 Girls</v>
      </c>
      <c r="J85" s="2" t="str">
        <f t="shared" si="14"/>
        <v>Disabilities Novice U19 Girls</v>
      </c>
      <c r="K85" s="2" t="str">
        <f t="shared" si="14"/>
        <v>Disabilities Elite U19 Girls</v>
      </c>
    </row>
    <row r="86" spans="4:11">
      <c r="D86">
        <f t="shared" si="8"/>
        <v>18</v>
      </c>
      <c r="E86" t="s">
        <v>13</v>
      </c>
      <c r="F86" t="str">
        <f t="shared" si="7"/>
        <v>18F</v>
      </c>
      <c r="G86" s="2" t="str">
        <f t="shared" si="14"/>
        <v>Novice U19 Girls</v>
      </c>
      <c r="H86" s="2" t="str">
        <f t="shared" si="14"/>
        <v>Intermediate U19 Girls</v>
      </c>
      <c r="I86" s="2" t="str">
        <f t="shared" si="14"/>
        <v>Elite U19 Girls</v>
      </c>
      <c r="J86" s="2" t="str">
        <f t="shared" si="14"/>
        <v>Disabilities Novice U19 Girls</v>
      </c>
      <c r="K86" s="2" t="str">
        <f t="shared" si="14"/>
        <v>Disabilities Elite U19 Girls</v>
      </c>
    </row>
    <row r="87" spans="4:11">
      <c r="D87">
        <f t="shared" si="8"/>
        <v>19</v>
      </c>
      <c r="E87" t="s">
        <v>13</v>
      </c>
      <c r="F87" t="str">
        <f t="shared" si="7"/>
        <v>19F</v>
      </c>
      <c r="G87" s="2"/>
      <c r="H87" s="2"/>
      <c r="I87" s="2"/>
      <c r="J87" s="2"/>
      <c r="K87" s="2"/>
    </row>
    <row r="88" spans="4:11">
      <c r="D88">
        <f t="shared" si="8"/>
        <v>20</v>
      </c>
      <c r="E88" t="s">
        <v>13</v>
      </c>
      <c r="F88" t="str">
        <f t="shared" si="7"/>
        <v>20F</v>
      </c>
      <c r="G88" s="2"/>
      <c r="H88" s="2"/>
      <c r="J88" s="2"/>
      <c r="K88" s="2"/>
    </row>
    <row r="89" spans="4:11">
      <c r="D89">
        <f t="shared" si="8"/>
        <v>21</v>
      </c>
      <c r="E89" t="s">
        <v>13</v>
      </c>
      <c r="F89" t="str">
        <f t="shared" si="7"/>
        <v>21F</v>
      </c>
      <c r="G89" s="2"/>
      <c r="H89" s="2"/>
      <c r="J89" s="2"/>
      <c r="K89" s="2"/>
    </row>
    <row r="90" spans="4:11">
      <c r="D90">
        <f t="shared" si="8"/>
        <v>22</v>
      </c>
      <c r="E90" t="s">
        <v>13</v>
      </c>
      <c r="F90" t="str">
        <f t="shared" si="7"/>
        <v>22F</v>
      </c>
      <c r="G90" s="2"/>
      <c r="H90" s="2"/>
      <c r="J90" s="2"/>
      <c r="K90" s="2"/>
    </row>
    <row r="91" spans="4:11">
      <c r="D91">
        <f t="shared" si="8"/>
        <v>23</v>
      </c>
      <c r="E91" t="s">
        <v>13</v>
      </c>
      <c r="F91" t="str">
        <f t="shared" si="7"/>
        <v>23F</v>
      </c>
      <c r="G91" s="2"/>
      <c r="H91" s="2"/>
      <c r="J91" s="2"/>
      <c r="K91" s="2"/>
    </row>
    <row r="92" spans="4:11">
      <c r="D92">
        <f t="shared" si="8"/>
        <v>24</v>
      </c>
      <c r="E92" t="s">
        <v>13</v>
      </c>
      <c r="F92" t="str">
        <f t="shared" si="7"/>
        <v>24F</v>
      </c>
      <c r="G92" s="2"/>
      <c r="H92" s="2"/>
      <c r="J92" s="2"/>
      <c r="K92" s="2"/>
    </row>
    <row r="93" spans="4:11">
      <c r="D93">
        <f t="shared" si="8"/>
        <v>25</v>
      </c>
      <c r="E93" t="s">
        <v>13</v>
      </c>
      <c r="F93" t="str">
        <f t="shared" si="7"/>
        <v>25F</v>
      </c>
      <c r="G93" s="2"/>
      <c r="H93" s="2"/>
      <c r="J93" s="2"/>
      <c r="K93" s="2"/>
    </row>
    <row r="94" spans="4:11">
      <c r="D94">
        <f t="shared" si="8"/>
        <v>26</v>
      </c>
      <c r="E94" t="s">
        <v>13</v>
      </c>
      <c r="F94" t="str">
        <f t="shared" si="7"/>
        <v>26F</v>
      </c>
      <c r="G94" s="2"/>
      <c r="H94" s="2"/>
      <c r="J94" s="2"/>
      <c r="K94" s="2"/>
    </row>
    <row r="95" spans="4:11">
      <c r="D95">
        <f t="shared" si="8"/>
        <v>27</v>
      </c>
      <c r="E95" t="s">
        <v>13</v>
      </c>
      <c r="F95" t="str">
        <f t="shared" si="7"/>
        <v>27F</v>
      </c>
      <c r="G95" s="2"/>
      <c r="H95" s="2"/>
      <c r="J95" s="2"/>
      <c r="K95" s="2"/>
    </row>
    <row r="96" spans="4:11">
      <c r="D96">
        <f t="shared" si="8"/>
        <v>28</v>
      </c>
      <c r="E96" t="s">
        <v>13</v>
      </c>
      <c r="F96" t="str">
        <f t="shared" si="7"/>
        <v>28F</v>
      </c>
      <c r="G96" s="2"/>
      <c r="H96" s="2"/>
      <c r="J96" s="2"/>
      <c r="K96" s="2"/>
    </row>
    <row r="97" spans="4:11">
      <c r="D97">
        <f t="shared" si="8"/>
        <v>29</v>
      </c>
      <c r="E97" t="s">
        <v>13</v>
      </c>
      <c r="F97" t="str">
        <f t="shared" si="7"/>
        <v>29F</v>
      </c>
      <c r="G97" s="2"/>
      <c r="H97" s="2"/>
      <c r="J97" s="2"/>
      <c r="K97" s="2"/>
    </row>
    <row r="98" spans="4:11">
      <c r="D98">
        <f t="shared" si="8"/>
        <v>30</v>
      </c>
      <c r="E98" t="s">
        <v>13</v>
      </c>
      <c r="F98" t="str">
        <f t="shared" si="7"/>
        <v>30F</v>
      </c>
      <c r="G98" s="2"/>
      <c r="H98" s="2"/>
      <c r="J98" s="2"/>
      <c r="K98" s="2"/>
    </row>
    <row r="99" spans="4:11">
      <c r="D99">
        <f t="shared" si="8"/>
        <v>31</v>
      </c>
      <c r="E99" t="s">
        <v>13</v>
      </c>
      <c r="F99" t="str">
        <f t="shared" si="7"/>
        <v>31F</v>
      </c>
      <c r="G99" s="2"/>
      <c r="H99" s="2"/>
      <c r="J99" s="2"/>
      <c r="K99" s="2"/>
    </row>
    <row r="100" spans="4:11">
      <c r="D100">
        <f t="shared" si="8"/>
        <v>32</v>
      </c>
      <c r="E100" t="s">
        <v>13</v>
      </c>
      <c r="F100" t="str">
        <f t="shared" si="7"/>
        <v>32F</v>
      </c>
      <c r="G100" s="2"/>
      <c r="H100" s="2"/>
      <c r="J100" s="2"/>
      <c r="K100" s="2"/>
    </row>
    <row r="101" spans="4:11">
      <c r="D101">
        <f t="shared" si="8"/>
        <v>33</v>
      </c>
      <c r="E101" t="s">
        <v>13</v>
      </c>
      <c r="F101" t="str">
        <f t="shared" si="7"/>
        <v>33F</v>
      </c>
      <c r="G101" s="2"/>
      <c r="H101" s="2"/>
      <c r="J101" s="2"/>
      <c r="K101" s="2"/>
    </row>
    <row r="102" spans="4:11">
      <c r="D102">
        <f t="shared" si="8"/>
        <v>34</v>
      </c>
      <c r="E102" t="s">
        <v>13</v>
      </c>
      <c r="F102" t="str">
        <f t="shared" si="7"/>
        <v>34F</v>
      </c>
      <c r="G102" s="2"/>
      <c r="H102" s="2"/>
      <c r="J102" s="2"/>
      <c r="K102" s="2"/>
    </row>
    <row r="103" spans="4:11">
      <c r="D103">
        <f t="shared" si="8"/>
        <v>35</v>
      </c>
      <c r="E103" t="s">
        <v>13</v>
      </c>
      <c r="F103" t="str">
        <f t="shared" si="7"/>
        <v>35F</v>
      </c>
      <c r="G103" s="2"/>
      <c r="H103" s="2"/>
      <c r="J103" s="2"/>
      <c r="K103" s="2"/>
    </row>
    <row r="104" spans="4:11">
      <c r="D104">
        <f t="shared" si="8"/>
        <v>36</v>
      </c>
      <c r="E104" t="s">
        <v>13</v>
      </c>
      <c r="F104" t="str">
        <f t="shared" si="7"/>
        <v>36F</v>
      </c>
      <c r="G104" s="2"/>
      <c r="H104" s="2"/>
      <c r="J104" s="2"/>
      <c r="K104" s="2"/>
    </row>
    <row r="105" spans="4:11">
      <c r="D105">
        <f t="shared" si="8"/>
        <v>37</v>
      </c>
      <c r="E105" t="s">
        <v>13</v>
      </c>
      <c r="F105" t="str">
        <f t="shared" si="7"/>
        <v>37F</v>
      </c>
      <c r="G105" s="2"/>
      <c r="H105" s="2"/>
      <c r="J105" s="2"/>
      <c r="K105" s="2"/>
    </row>
    <row r="106" spans="4:11">
      <c r="D106">
        <f t="shared" si="8"/>
        <v>38</v>
      </c>
      <c r="E106" t="s">
        <v>13</v>
      </c>
      <c r="F106" t="str">
        <f t="shared" si="7"/>
        <v>38F</v>
      </c>
      <c r="G106" s="2"/>
      <c r="H106" s="2"/>
      <c r="J106" s="2"/>
      <c r="K106" s="2"/>
    </row>
    <row r="107" spans="4:11">
      <c r="D107">
        <f t="shared" si="8"/>
        <v>39</v>
      </c>
      <c r="E107" t="s">
        <v>13</v>
      </c>
      <c r="F107" t="str">
        <f t="shared" si="7"/>
        <v>39F</v>
      </c>
      <c r="G107" s="2"/>
      <c r="H107" s="2"/>
      <c r="J107" s="2"/>
      <c r="K107" s="2"/>
    </row>
    <row r="108" spans="4:11">
      <c r="D108">
        <f t="shared" si="8"/>
        <v>40</v>
      </c>
      <c r="E108" t="s">
        <v>13</v>
      </c>
      <c r="F108" t="str">
        <f t="shared" si="7"/>
        <v>40F</v>
      </c>
      <c r="G108" s="2"/>
      <c r="H108" s="2"/>
      <c r="J108" s="2"/>
      <c r="K108" s="2"/>
    </row>
    <row r="109" spans="4:11">
      <c r="D109">
        <f t="shared" si="8"/>
        <v>41</v>
      </c>
      <c r="E109" t="s">
        <v>13</v>
      </c>
      <c r="F109" t="str">
        <f t="shared" si="7"/>
        <v>41F</v>
      </c>
      <c r="G109" s="2"/>
      <c r="H109" s="2"/>
      <c r="J109" s="2"/>
      <c r="K109" s="2"/>
    </row>
    <row r="110" spans="4:11">
      <c r="D110">
        <f t="shared" si="8"/>
        <v>42</v>
      </c>
      <c r="E110" t="s">
        <v>13</v>
      </c>
      <c r="F110" t="str">
        <f t="shared" si="7"/>
        <v>42F</v>
      </c>
      <c r="G110" s="2"/>
      <c r="H110" s="2"/>
      <c r="J110" s="2"/>
      <c r="K110" s="2"/>
    </row>
    <row r="111" spans="4:11">
      <c r="D111">
        <f t="shared" si="8"/>
        <v>43</v>
      </c>
      <c r="E111" t="s">
        <v>13</v>
      </c>
      <c r="F111" t="str">
        <f t="shared" si="7"/>
        <v>43F</v>
      </c>
      <c r="G111" s="2"/>
      <c r="H111" s="2"/>
      <c r="J111" s="2"/>
      <c r="K111" s="2"/>
    </row>
    <row r="112" spans="4:11">
      <c r="D112">
        <f t="shared" si="8"/>
        <v>44</v>
      </c>
      <c r="E112" t="s">
        <v>13</v>
      </c>
      <c r="F112" t="str">
        <f t="shared" si="7"/>
        <v>44F</v>
      </c>
      <c r="G112" s="2"/>
      <c r="H112" s="2"/>
      <c r="J112" s="2"/>
      <c r="K112" s="2"/>
    </row>
    <row r="113" spans="4:11">
      <c r="D113">
        <f t="shared" si="8"/>
        <v>45</v>
      </c>
      <c r="E113" t="s">
        <v>13</v>
      </c>
      <c r="F113" t="str">
        <f t="shared" si="7"/>
        <v>45F</v>
      </c>
      <c r="G113" s="2"/>
      <c r="H113" s="2"/>
      <c r="J113" s="2"/>
      <c r="K113" s="2"/>
    </row>
    <row r="114" spans="4:11">
      <c r="D114">
        <f t="shared" si="8"/>
        <v>46</v>
      </c>
      <c r="E114" t="s">
        <v>13</v>
      </c>
      <c r="F114" t="str">
        <f t="shared" si="7"/>
        <v>46F</v>
      </c>
      <c r="G114" s="2"/>
      <c r="H114" s="2"/>
      <c r="J114" s="2"/>
      <c r="K114" s="2"/>
    </row>
    <row r="115" spans="4:11">
      <c r="D115">
        <f t="shared" si="8"/>
        <v>47</v>
      </c>
      <c r="E115" t="s">
        <v>13</v>
      </c>
      <c r="F115" t="str">
        <f t="shared" si="7"/>
        <v>47F</v>
      </c>
      <c r="G115" s="2"/>
      <c r="H115" s="2"/>
      <c r="J115" s="2"/>
      <c r="K115" s="2"/>
    </row>
    <row r="116" spans="4:11">
      <c r="D116">
        <f t="shared" si="8"/>
        <v>48</v>
      </c>
      <c r="E116" t="s">
        <v>13</v>
      </c>
      <c r="F116" t="str">
        <f t="shared" si="7"/>
        <v>48F</v>
      </c>
      <c r="G116" s="2"/>
      <c r="H116" s="2"/>
      <c r="J116" s="2"/>
      <c r="K116" s="2"/>
    </row>
    <row r="117" spans="4:11">
      <c r="D117">
        <f t="shared" si="8"/>
        <v>49</v>
      </c>
      <c r="E117" t="s">
        <v>13</v>
      </c>
      <c r="F117" t="str">
        <f t="shared" si="7"/>
        <v>49F</v>
      </c>
      <c r="G117" s="2"/>
      <c r="H117" s="2"/>
      <c r="J117" s="2"/>
      <c r="K117" s="2"/>
    </row>
    <row r="118" spans="4:11">
      <c r="D118">
        <f t="shared" si="8"/>
        <v>50</v>
      </c>
      <c r="E118" t="s">
        <v>13</v>
      </c>
      <c r="F118" t="str">
        <f t="shared" si="7"/>
        <v>50F</v>
      </c>
      <c r="G118" s="2"/>
      <c r="H118" s="2"/>
      <c r="J118" s="2"/>
      <c r="K118" s="2"/>
    </row>
    <row r="119" spans="4:11">
      <c r="D119">
        <f t="shared" si="8"/>
        <v>51</v>
      </c>
      <c r="E119" t="s">
        <v>13</v>
      </c>
      <c r="F119" t="str">
        <f t="shared" si="7"/>
        <v>51F</v>
      </c>
      <c r="G119" s="2"/>
      <c r="H119" s="2"/>
      <c r="J119" s="2"/>
      <c r="K119" s="2"/>
    </row>
    <row r="120" spans="4:11">
      <c r="D120">
        <f t="shared" si="8"/>
        <v>52</v>
      </c>
      <c r="E120" t="s">
        <v>13</v>
      </c>
      <c r="F120" t="str">
        <f t="shared" si="7"/>
        <v>52F</v>
      </c>
      <c r="G120" s="2"/>
      <c r="H120" s="2"/>
      <c r="J120" s="2"/>
      <c r="K120" s="2"/>
    </row>
    <row r="121" spans="4:11">
      <c r="D121">
        <f t="shared" si="8"/>
        <v>53</v>
      </c>
      <c r="E121" t="s">
        <v>13</v>
      </c>
      <c r="F121" t="str">
        <f t="shared" si="7"/>
        <v>53F</v>
      </c>
      <c r="G121" s="2"/>
      <c r="H121" s="2"/>
      <c r="J121" s="2"/>
      <c r="K121" s="2"/>
    </row>
    <row r="122" spans="4:11">
      <c r="D122">
        <f t="shared" si="8"/>
        <v>54</v>
      </c>
      <c r="E122" t="s">
        <v>13</v>
      </c>
      <c r="F122" t="str">
        <f t="shared" si="7"/>
        <v>54F</v>
      </c>
      <c r="G122" s="2"/>
      <c r="H122" s="2"/>
      <c r="J122" s="2"/>
      <c r="K122" s="2"/>
    </row>
    <row r="123" spans="4:11">
      <c r="D123">
        <f t="shared" si="8"/>
        <v>55</v>
      </c>
      <c r="E123" t="s">
        <v>13</v>
      </c>
      <c r="F123" t="str">
        <f t="shared" si="7"/>
        <v>55F</v>
      </c>
      <c r="G123" s="2"/>
      <c r="H123" s="2"/>
      <c r="J123" s="2"/>
      <c r="K123" s="2"/>
    </row>
    <row r="124" spans="4:11">
      <c r="D124">
        <f t="shared" si="8"/>
        <v>56</v>
      </c>
      <c r="E124" t="s">
        <v>13</v>
      </c>
      <c r="F124" t="str">
        <f t="shared" si="7"/>
        <v>56F</v>
      </c>
      <c r="G124" s="2"/>
      <c r="H124" s="2"/>
      <c r="J124" s="2"/>
      <c r="K124" s="2"/>
    </row>
    <row r="125" spans="4:11">
      <c r="D125">
        <f t="shared" si="8"/>
        <v>57</v>
      </c>
      <c r="E125" t="s">
        <v>13</v>
      </c>
      <c r="F125" t="str">
        <f t="shared" si="7"/>
        <v>57F</v>
      </c>
      <c r="G125" s="2"/>
      <c r="H125" s="2"/>
      <c r="J125" s="2"/>
      <c r="K125" s="2"/>
    </row>
    <row r="126" spans="4:11">
      <c r="D126">
        <f t="shared" si="8"/>
        <v>58</v>
      </c>
      <c r="E126" t="s">
        <v>13</v>
      </c>
      <c r="F126" t="str">
        <f t="shared" si="7"/>
        <v>58F</v>
      </c>
      <c r="G126" s="2"/>
      <c r="H126" s="2"/>
      <c r="J126" s="2"/>
      <c r="K126" s="2"/>
    </row>
    <row r="127" spans="4:11">
      <c r="D127">
        <f t="shared" si="8"/>
        <v>59</v>
      </c>
      <c r="E127" t="s">
        <v>13</v>
      </c>
      <c r="F127" t="str">
        <f t="shared" si="7"/>
        <v>59F</v>
      </c>
      <c r="G127" s="2"/>
      <c r="H127" s="2"/>
      <c r="J127" s="2"/>
      <c r="K127" s="2"/>
    </row>
    <row r="128" spans="4:11">
      <c r="D128">
        <f t="shared" si="8"/>
        <v>60</v>
      </c>
      <c r="E128" t="s">
        <v>13</v>
      </c>
      <c r="F128" t="str">
        <f t="shared" si="7"/>
        <v>60F</v>
      </c>
      <c r="G128" s="2"/>
      <c r="H128" s="2"/>
      <c r="J128" s="2"/>
      <c r="K128" s="2"/>
    </row>
    <row r="129" spans="4:11">
      <c r="D129">
        <f t="shared" si="8"/>
        <v>61</v>
      </c>
      <c r="E129" t="s">
        <v>13</v>
      </c>
      <c r="F129" t="str">
        <f t="shared" si="7"/>
        <v>61F</v>
      </c>
      <c r="G129" s="2"/>
      <c r="H129" s="2"/>
      <c r="J129" s="2"/>
      <c r="K129" s="2"/>
    </row>
    <row r="130" spans="4:11">
      <c r="D130">
        <f t="shared" si="8"/>
        <v>62</v>
      </c>
      <c r="E130" t="s">
        <v>13</v>
      </c>
      <c r="F130" t="str">
        <f t="shared" si="7"/>
        <v>62F</v>
      </c>
      <c r="G130" s="2"/>
      <c r="H130" s="2"/>
      <c r="J130" s="2"/>
      <c r="K130" s="2"/>
    </row>
    <row r="131" spans="4:11">
      <c r="D131">
        <f t="shared" si="8"/>
        <v>63</v>
      </c>
      <c r="E131" t="s">
        <v>13</v>
      </c>
      <c r="F131" t="str">
        <f t="shared" ref="F131:F133" si="15">D131&amp;E131</f>
        <v>63F</v>
      </c>
      <c r="G131" s="2"/>
      <c r="H131" s="2"/>
      <c r="J131" s="2"/>
      <c r="K131" s="2"/>
    </row>
    <row r="132" spans="4:11">
      <c r="D132">
        <f t="shared" ref="D132:D133" si="16">D131+1</f>
        <v>64</v>
      </c>
      <c r="E132" t="s">
        <v>13</v>
      </c>
      <c r="F132" t="str">
        <f t="shared" si="15"/>
        <v>64F</v>
      </c>
      <c r="G132" s="2"/>
      <c r="H132" s="2"/>
      <c r="J132" s="2"/>
      <c r="K132" s="2"/>
    </row>
    <row r="133" spans="4:11">
      <c r="D133">
        <f t="shared" si="16"/>
        <v>65</v>
      </c>
      <c r="E133" t="s">
        <v>13</v>
      </c>
      <c r="F133" t="str">
        <f t="shared" si="15"/>
        <v>65F</v>
      </c>
      <c r="G133" s="2"/>
      <c r="H133" s="2"/>
      <c r="J133" s="2"/>
      <c r="K133" s="2"/>
    </row>
  </sheetData>
  <pageMargins left="0.75" right="0.75" top="1" bottom="1" header="0.5" footer="0.5"/>
  <pageSetup paperSize="0"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How to Enter</vt:lpstr>
      <vt:lpstr>Rules</vt:lpstr>
      <vt:lpstr>Competitors</vt:lpstr>
      <vt:lpstr>School</vt:lpstr>
      <vt:lpstr>Categories</vt:lpstr>
    </vt:vector>
  </TitlesOfParts>
  <Company>Coaching Connection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Rear</dc:creator>
  <cp:lastModifiedBy>Adam Rear</cp:lastModifiedBy>
  <dcterms:created xsi:type="dcterms:W3CDTF">2016-02-11T13:04:04Z</dcterms:created>
  <dcterms:modified xsi:type="dcterms:W3CDTF">2016-10-31T16:18:45Z</dcterms:modified>
</cp:coreProperties>
</file>