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22-01-16 - Regional Schools/"/>
    </mc:Choice>
  </mc:AlternateContent>
  <xr:revisionPtr revIDLastSave="2" documentId="8_{A40B4429-26FA-BE41-A876-A821B8E53038}" xr6:coauthVersionLast="47" xr6:coauthVersionMax="47" xr10:uidLastSave="{3D2D7AD9-C175-9145-880A-11815B3C07DC}"/>
  <bookViews>
    <workbookView xWindow="0" yWindow="500" windowWidth="28800" windowHeight="16460" tabRatio="714" activeTab="1" xr2:uid="{00000000-000D-0000-FFFF-FFFF00000000}"/>
  </bookViews>
  <sheets>
    <sheet name="Individual" sheetId="13" r:id="rId1"/>
    <sheet name="Teams" sheetId="4" r:id="rId2"/>
  </sheets>
  <definedNames>
    <definedName name="Names_Area" localSheetId="0">Individual!$A$5:$D$519</definedName>
    <definedName name="Names_Area">#REF!</definedName>
    <definedName name="Prelim_Area" localSheetId="0">Individual!$Y$5:$Z$519</definedName>
    <definedName name="Prelim_Area">#REF!</definedName>
    <definedName name="_xlnm.Print_Area" localSheetId="0">Individual!$A$1:$J$195</definedName>
    <definedName name="_xlnm.Print_Area" localSheetId="1">Teams!$A$1:$K$8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E6" i="4"/>
  <c r="F6" i="4"/>
  <c r="D7" i="4"/>
  <c r="E7" i="4"/>
  <c r="F7" i="4"/>
  <c r="D9" i="4"/>
  <c r="E9" i="4"/>
  <c r="F9" i="4"/>
  <c r="D10" i="4"/>
  <c r="E10" i="4"/>
  <c r="F10" i="4"/>
  <c r="D11" i="4"/>
  <c r="E11" i="4"/>
  <c r="F11" i="4"/>
  <c r="D13" i="4"/>
  <c r="E13" i="4"/>
  <c r="F13" i="4"/>
  <c r="D14" i="4"/>
  <c r="E14" i="4"/>
  <c r="F14" i="4"/>
  <c r="D15" i="4"/>
  <c r="E15" i="4"/>
  <c r="F15" i="4"/>
  <c r="D16" i="4"/>
  <c r="E16" i="4"/>
  <c r="F16" i="4"/>
  <c r="D17" i="4"/>
  <c r="E17" i="4"/>
  <c r="F17" i="4"/>
  <c r="D18" i="4"/>
  <c r="E18" i="4"/>
  <c r="F18" i="4"/>
  <c r="D20" i="4"/>
  <c r="E20" i="4"/>
  <c r="F20" i="4"/>
  <c r="D21" i="4"/>
  <c r="E21" i="4"/>
  <c r="F21" i="4"/>
  <c r="D23" i="4"/>
  <c r="E23" i="4"/>
  <c r="F23" i="4"/>
  <c r="D25" i="4"/>
  <c r="E25" i="4"/>
  <c r="F25" i="4"/>
  <c r="D26" i="4"/>
  <c r="E26" i="4"/>
  <c r="F26" i="4"/>
  <c r="D27" i="4"/>
  <c r="E27" i="4"/>
  <c r="F27" i="4"/>
  <c r="D28" i="4"/>
  <c r="E28" i="4"/>
  <c r="F28" i="4"/>
  <c r="D29" i="4"/>
  <c r="E29" i="4"/>
  <c r="F29" i="4"/>
  <c r="D31" i="4"/>
  <c r="E31" i="4"/>
  <c r="F31" i="4"/>
  <c r="D33" i="4"/>
  <c r="E33" i="4"/>
  <c r="F33" i="4"/>
  <c r="D34" i="4"/>
  <c r="E34" i="4"/>
  <c r="F34" i="4"/>
  <c r="D35" i="4"/>
  <c r="E35" i="4"/>
  <c r="F35" i="4"/>
  <c r="D36" i="4"/>
  <c r="E36" i="4"/>
  <c r="F36" i="4"/>
  <c r="T6" i="4"/>
  <c r="U6" i="4"/>
  <c r="V6" i="4"/>
  <c r="W6" i="4"/>
  <c r="T7" i="4"/>
  <c r="U7" i="4"/>
  <c r="V7" i="4"/>
  <c r="W7" i="4"/>
  <c r="T9" i="4"/>
  <c r="U9" i="4"/>
  <c r="V9" i="4"/>
  <c r="X9" i="4" s="1"/>
  <c r="W9" i="4"/>
  <c r="T10" i="4"/>
  <c r="U10" i="4"/>
  <c r="V10" i="4"/>
  <c r="W10" i="4"/>
  <c r="T11" i="4"/>
  <c r="U11" i="4"/>
  <c r="V11" i="4"/>
  <c r="W11" i="4"/>
  <c r="X11" i="4" s="1"/>
  <c r="T13" i="4"/>
  <c r="U13" i="4"/>
  <c r="V13" i="4"/>
  <c r="W13" i="4"/>
  <c r="T14" i="4"/>
  <c r="U14" i="4"/>
  <c r="V14" i="4"/>
  <c r="W14" i="4"/>
  <c r="X14" i="4" s="1"/>
  <c r="T15" i="4"/>
  <c r="U15" i="4"/>
  <c r="V15" i="4"/>
  <c r="W15" i="4"/>
  <c r="T16" i="4"/>
  <c r="U16" i="4"/>
  <c r="V16" i="4"/>
  <c r="X16" i="4" s="1"/>
  <c r="W16" i="4"/>
  <c r="T17" i="4"/>
  <c r="U17" i="4"/>
  <c r="V17" i="4"/>
  <c r="W17" i="4"/>
  <c r="T18" i="4"/>
  <c r="U18" i="4"/>
  <c r="V18" i="4"/>
  <c r="X18" i="4" s="1"/>
  <c r="W18" i="4"/>
  <c r="T20" i="4"/>
  <c r="U20" i="4"/>
  <c r="V20" i="4"/>
  <c r="W20" i="4"/>
  <c r="T21" i="4"/>
  <c r="U21" i="4"/>
  <c r="V21" i="4"/>
  <c r="X21" i="4" s="1"/>
  <c r="W21" i="4"/>
  <c r="T23" i="4"/>
  <c r="U23" i="4"/>
  <c r="V23" i="4"/>
  <c r="W23" i="4"/>
  <c r="T25" i="4"/>
  <c r="U25" i="4"/>
  <c r="V25" i="4"/>
  <c r="W25" i="4"/>
  <c r="T26" i="4"/>
  <c r="U26" i="4"/>
  <c r="V26" i="4"/>
  <c r="W26" i="4"/>
  <c r="T27" i="4"/>
  <c r="U27" i="4"/>
  <c r="V27" i="4"/>
  <c r="W27" i="4"/>
  <c r="T28" i="4"/>
  <c r="U28" i="4"/>
  <c r="V28" i="4"/>
  <c r="W28" i="4"/>
  <c r="T29" i="4"/>
  <c r="U29" i="4"/>
  <c r="X29" i="4" s="1"/>
  <c r="V29" i="4"/>
  <c r="W29" i="4"/>
  <c r="T31" i="4"/>
  <c r="U31" i="4"/>
  <c r="V31" i="4"/>
  <c r="W31" i="4"/>
  <c r="T33" i="4"/>
  <c r="U33" i="4"/>
  <c r="V33" i="4"/>
  <c r="W33" i="4"/>
  <c r="T34" i="4"/>
  <c r="U34" i="4"/>
  <c r="V34" i="4"/>
  <c r="W34" i="4"/>
  <c r="T35" i="4"/>
  <c r="U35" i="4"/>
  <c r="V35" i="4"/>
  <c r="W35" i="4"/>
  <c r="T36" i="4"/>
  <c r="U36" i="4"/>
  <c r="V36" i="4"/>
  <c r="W36" i="4"/>
  <c r="U5" i="4"/>
  <c r="V5" i="4"/>
  <c r="W5" i="4"/>
  <c r="T5" i="4"/>
  <c r="X34" i="4"/>
  <c r="X31" i="4"/>
  <c r="X28" i="4"/>
  <c r="X26" i="4"/>
  <c r="X23" i="4"/>
  <c r="X20" i="4"/>
  <c r="X17" i="4"/>
  <c r="X15" i="4"/>
  <c r="X13" i="4"/>
  <c r="X10" i="4"/>
  <c r="X7" i="4"/>
  <c r="O9" i="4"/>
  <c r="P9" i="4"/>
  <c r="Q9" i="4"/>
  <c r="R9" i="4"/>
  <c r="O10" i="4"/>
  <c r="P10" i="4"/>
  <c r="Q10" i="4"/>
  <c r="R10" i="4"/>
  <c r="O11" i="4"/>
  <c r="P11" i="4"/>
  <c r="Q11" i="4"/>
  <c r="R11" i="4"/>
  <c r="O13" i="4"/>
  <c r="P13" i="4"/>
  <c r="Q13" i="4"/>
  <c r="R13" i="4"/>
  <c r="O14" i="4"/>
  <c r="P14" i="4"/>
  <c r="Q14" i="4"/>
  <c r="R14" i="4"/>
  <c r="O15" i="4"/>
  <c r="P15" i="4"/>
  <c r="Q15" i="4"/>
  <c r="R15" i="4"/>
  <c r="O16" i="4"/>
  <c r="P16" i="4"/>
  <c r="Q16" i="4"/>
  <c r="R16" i="4"/>
  <c r="O17" i="4"/>
  <c r="P17" i="4"/>
  <c r="Q17" i="4"/>
  <c r="R17" i="4"/>
  <c r="O18" i="4"/>
  <c r="P18" i="4"/>
  <c r="Q18" i="4"/>
  <c r="R18" i="4"/>
  <c r="O20" i="4"/>
  <c r="P20" i="4"/>
  <c r="Q20" i="4"/>
  <c r="R20" i="4"/>
  <c r="O21" i="4"/>
  <c r="P21" i="4"/>
  <c r="Q21" i="4"/>
  <c r="R21" i="4"/>
  <c r="O23" i="4"/>
  <c r="P23" i="4"/>
  <c r="Q23" i="4"/>
  <c r="R23" i="4"/>
  <c r="O25" i="4"/>
  <c r="P25" i="4"/>
  <c r="Q25" i="4"/>
  <c r="R25" i="4"/>
  <c r="O26" i="4"/>
  <c r="P26" i="4"/>
  <c r="Q26" i="4"/>
  <c r="R26" i="4"/>
  <c r="O27" i="4"/>
  <c r="P27" i="4"/>
  <c r="Q27" i="4"/>
  <c r="R27" i="4"/>
  <c r="O28" i="4"/>
  <c r="P28" i="4"/>
  <c r="Q28" i="4"/>
  <c r="R28" i="4"/>
  <c r="O29" i="4"/>
  <c r="P29" i="4"/>
  <c r="Q29" i="4"/>
  <c r="R29" i="4"/>
  <c r="O31" i="4"/>
  <c r="P31" i="4"/>
  <c r="Q31" i="4"/>
  <c r="R31" i="4"/>
  <c r="O33" i="4"/>
  <c r="P33" i="4"/>
  <c r="Q33" i="4"/>
  <c r="R33" i="4"/>
  <c r="O34" i="4"/>
  <c r="P34" i="4"/>
  <c r="Q34" i="4"/>
  <c r="R34" i="4"/>
  <c r="O35" i="4"/>
  <c r="P35" i="4"/>
  <c r="Q35" i="4"/>
  <c r="R35" i="4"/>
  <c r="O36" i="4"/>
  <c r="P36" i="4"/>
  <c r="Q36" i="4"/>
  <c r="R36" i="4"/>
  <c r="O6" i="4"/>
  <c r="P6" i="4"/>
  <c r="Q6" i="4"/>
  <c r="R6" i="4"/>
  <c r="O7" i="4"/>
  <c r="P7" i="4"/>
  <c r="Q7" i="4"/>
  <c r="R7" i="4"/>
  <c r="P5" i="4"/>
  <c r="Q5" i="4"/>
  <c r="R5" i="4"/>
  <c r="O5" i="4"/>
  <c r="S5" i="4" s="1"/>
  <c r="D5" i="4" s="1"/>
  <c r="S6" i="4" l="1"/>
  <c r="S7" i="4"/>
  <c r="Y7" i="4" s="1"/>
  <c r="X36" i="4"/>
  <c r="S36" i="4"/>
  <c r="Y36" i="4" s="1"/>
  <c r="S34" i="4"/>
  <c r="Y34" i="4" s="1"/>
  <c r="S31" i="4"/>
  <c r="Y31" i="4" s="1"/>
  <c r="S28" i="4"/>
  <c r="Y28" i="4" s="1"/>
  <c r="S26" i="4"/>
  <c r="Y26" i="4" s="1"/>
  <c r="S23" i="4"/>
  <c r="Y23" i="4" s="1"/>
  <c r="S20" i="4"/>
  <c r="Y20" i="4" s="1"/>
  <c r="S15" i="4"/>
  <c r="Y15" i="4" s="1"/>
  <c r="S13" i="4"/>
  <c r="Y13" i="4" s="1"/>
  <c r="S10" i="4"/>
  <c r="Y10" i="4" s="1"/>
  <c r="X25" i="4"/>
  <c r="X6" i="4"/>
  <c r="X27" i="4"/>
  <c r="S29" i="4"/>
  <c r="Y29" i="4" s="1"/>
  <c r="S33" i="4"/>
  <c r="S25" i="4"/>
  <c r="S18" i="4"/>
  <c r="Y18" i="4" s="1"/>
  <c r="S16" i="4"/>
  <c r="Y16" i="4" s="1"/>
  <c r="S11" i="4"/>
  <c r="Y11" i="4" s="1"/>
  <c r="S27" i="4"/>
  <c r="Y27" i="4" s="1"/>
  <c r="S21" i="4"/>
  <c r="Y21" i="4" s="1"/>
  <c r="S17" i="4"/>
  <c r="Y17" i="4" s="1"/>
  <c r="X35" i="4"/>
  <c r="X33" i="4"/>
  <c r="S35" i="4"/>
  <c r="S14" i="4"/>
  <c r="Y14" i="4" s="1"/>
  <c r="S9" i="4"/>
  <c r="Y9" i="4" s="1"/>
  <c r="X5" i="4"/>
  <c r="E5" i="4" s="1"/>
  <c r="K42" i="13"/>
  <c r="M42" i="13" s="1"/>
  <c r="U42" i="13"/>
  <c r="W42" i="13" s="1"/>
  <c r="U7" i="13"/>
  <c r="W7" i="13" s="1"/>
  <c r="U8" i="13"/>
  <c r="W8" i="13" s="1"/>
  <c r="U9" i="13"/>
  <c r="W9" i="13" s="1"/>
  <c r="U10" i="13"/>
  <c r="W10" i="13" s="1"/>
  <c r="U11" i="13"/>
  <c r="W11" i="13" s="1"/>
  <c r="U12" i="13"/>
  <c r="W12" i="13" s="1"/>
  <c r="U13" i="13"/>
  <c r="W13" i="13" s="1"/>
  <c r="U14" i="13"/>
  <c r="W14" i="13" s="1"/>
  <c r="U15" i="13"/>
  <c r="W15" i="13" s="1"/>
  <c r="U16" i="13"/>
  <c r="W16" i="13" s="1"/>
  <c r="U17" i="13"/>
  <c r="W17" i="13" s="1"/>
  <c r="U18" i="13"/>
  <c r="W18" i="13" s="1"/>
  <c r="U19" i="13"/>
  <c r="W19" i="13" s="1"/>
  <c r="U20" i="13"/>
  <c r="W20" i="13" s="1"/>
  <c r="U21" i="13"/>
  <c r="W21" i="13" s="1"/>
  <c r="U22" i="13"/>
  <c r="W22" i="13" s="1"/>
  <c r="U23" i="13"/>
  <c r="W23" i="13" s="1"/>
  <c r="U25" i="13"/>
  <c r="W25" i="13" s="1"/>
  <c r="U27" i="13"/>
  <c r="W27" i="13" s="1"/>
  <c r="U29" i="13"/>
  <c r="W29" i="13" s="1"/>
  <c r="U30" i="13"/>
  <c r="W30" i="13" s="1"/>
  <c r="U31" i="13"/>
  <c r="W31" i="13" s="1"/>
  <c r="U32" i="13"/>
  <c r="W32" i="13" s="1"/>
  <c r="U34" i="13"/>
  <c r="W34" i="13" s="1"/>
  <c r="U33" i="13"/>
  <c r="W33" i="13" s="1"/>
  <c r="U35" i="13"/>
  <c r="W35" i="13" s="1"/>
  <c r="U36" i="13"/>
  <c r="W36" i="13" s="1"/>
  <c r="U37" i="13"/>
  <c r="W37" i="13" s="1"/>
  <c r="U38" i="13"/>
  <c r="W38" i="13" s="1"/>
  <c r="U39" i="13"/>
  <c r="W39" i="13" s="1"/>
  <c r="U41" i="13"/>
  <c r="W41" i="13" s="1"/>
  <c r="U40" i="13"/>
  <c r="W40" i="13" s="1"/>
  <c r="U43" i="13"/>
  <c r="W43" i="13" s="1"/>
  <c r="U44" i="13"/>
  <c r="W44" i="13" s="1"/>
  <c r="U45" i="13"/>
  <c r="W45" i="13" s="1"/>
  <c r="U47" i="13"/>
  <c r="W47" i="13" s="1"/>
  <c r="U48" i="13"/>
  <c r="W48" i="13" s="1"/>
  <c r="U49" i="13"/>
  <c r="W49" i="13" s="1"/>
  <c r="U50" i="13"/>
  <c r="W50" i="13" s="1"/>
  <c r="U52" i="13"/>
  <c r="W52" i="13" s="1"/>
  <c r="U51" i="13"/>
  <c r="W51" i="13" s="1"/>
  <c r="U54" i="13"/>
  <c r="W54" i="13" s="1"/>
  <c r="U53" i="13"/>
  <c r="W53" i="13" s="1"/>
  <c r="U56" i="13"/>
  <c r="W56" i="13" s="1"/>
  <c r="U55" i="13"/>
  <c r="W55" i="13" s="1"/>
  <c r="U57" i="13"/>
  <c r="W57" i="13" s="1"/>
  <c r="U58" i="13"/>
  <c r="W58" i="13" s="1"/>
  <c r="U59" i="13"/>
  <c r="W59" i="13" s="1"/>
  <c r="U60" i="13"/>
  <c r="W60" i="13" s="1"/>
  <c r="U61" i="13"/>
  <c r="W61" i="13" s="1"/>
  <c r="U62" i="13"/>
  <c r="W62" i="13" s="1"/>
  <c r="U63" i="13"/>
  <c r="W63" i="13" s="1"/>
  <c r="U64" i="13"/>
  <c r="W64" i="13" s="1"/>
  <c r="U65" i="13"/>
  <c r="W65" i="13" s="1"/>
  <c r="U66" i="13"/>
  <c r="W66" i="13" s="1"/>
  <c r="U67" i="13"/>
  <c r="W67" i="13" s="1"/>
  <c r="U68" i="13"/>
  <c r="W68" i="13" s="1"/>
  <c r="U69" i="13"/>
  <c r="W69" i="13" s="1"/>
  <c r="U70" i="13"/>
  <c r="W70" i="13" s="1"/>
  <c r="U71" i="13"/>
  <c r="W71" i="13" s="1"/>
  <c r="U72" i="13"/>
  <c r="W72" i="13" s="1"/>
  <c r="U73" i="13"/>
  <c r="W73" i="13" s="1"/>
  <c r="U74" i="13"/>
  <c r="W74" i="13" s="1"/>
  <c r="U75" i="13"/>
  <c r="W75" i="13" s="1"/>
  <c r="U76" i="13"/>
  <c r="W76" i="13" s="1"/>
  <c r="U77" i="13"/>
  <c r="W77" i="13" s="1"/>
  <c r="U78" i="13"/>
  <c r="W78" i="13" s="1"/>
  <c r="U79" i="13"/>
  <c r="W79" i="13" s="1"/>
  <c r="U80" i="13"/>
  <c r="W80" i="13" s="1"/>
  <c r="U82" i="13"/>
  <c r="W82" i="13" s="1"/>
  <c r="U83" i="13"/>
  <c r="W83" i="13" s="1"/>
  <c r="U85" i="13"/>
  <c r="W85" i="13" s="1"/>
  <c r="U86" i="13"/>
  <c r="W86" i="13" s="1"/>
  <c r="U87" i="13"/>
  <c r="W87" i="13" s="1"/>
  <c r="U88" i="13"/>
  <c r="W88" i="13" s="1"/>
  <c r="U91" i="13"/>
  <c r="W91" i="13" s="1"/>
  <c r="U90" i="13"/>
  <c r="W90" i="13" s="1"/>
  <c r="U92" i="13"/>
  <c r="W92" i="13" s="1"/>
  <c r="U93" i="13"/>
  <c r="W93" i="13" s="1"/>
  <c r="U94" i="13"/>
  <c r="W94" i="13" s="1"/>
  <c r="U95" i="13"/>
  <c r="W95" i="13" s="1"/>
  <c r="U96" i="13"/>
  <c r="W96" i="13" s="1"/>
  <c r="U97" i="13"/>
  <c r="W97" i="13" s="1"/>
  <c r="U98" i="13"/>
  <c r="W98" i="13" s="1"/>
  <c r="U99" i="13"/>
  <c r="W99" i="13" s="1"/>
  <c r="U100" i="13"/>
  <c r="W100" i="13" s="1"/>
  <c r="U101" i="13"/>
  <c r="W101" i="13" s="1"/>
  <c r="U102" i="13"/>
  <c r="W102" i="13" s="1"/>
  <c r="U103" i="13"/>
  <c r="W103" i="13" s="1"/>
  <c r="U104" i="13"/>
  <c r="W104" i="13" s="1"/>
  <c r="U105" i="13"/>
  <c r="W105" i="13" s="1"/>
  <c r="U106" i="13"/>
  <c r="W106" i="13" s="1"/>
  <c r="U107" i="13"/>
  <c r="W107" i="13" s="1"/>
  <c r="U108" i="13"/>
  <c r="W108" i="13" s="1"/>
  <c r="U110" i="13"/>
  <c r="W110" i="13" s="1"/>
  <c r="U112" i="13"/>
  <c r="W112" i="13" s="1"/>
  <c r="U113" i="13"/>
  <c r="W113" i="13" s="1"/>
  <c r="U114" i="13"/>
  <c r="W114" i="13" s="1"/>
  <c r="U115" i="13"/>
  <c r="W115" i="13" s="1"/>
  <c r="U116" i="13"/>
  <c r="W116" i="13" s="1"/>
  <c r="U117" i="13"/>
  <c r="W117" i="13" s="1"/>
  <c r="U119" i="13"/>
  <c r="W119" i="13" s="1"/>
  <c r="U120" i="13"/>
  <c r="W120" i="13" s="1"/>
  <c r="U121" i="13"/>
  <c r="W121" i="13" s="1"/>
  <c r="U123" i="13"/>
  <c r="W123" i="13" s="1"/>
  <c r="U124" i="13"/>
  <c r="W124" i="13" s="1"/>
  <c r="U125" i="13"/>
  <c r="W125" i="13" s="1"/>
  <c r="U127" i="13"/>
  <c r="W127" i="13" s="1"/>
  <c r="U128" i="13"/>
  <c r="W128" i="13" s="1"/>
  <c r="U130" i="13"/>
  <c r="W130" i="13" s="1"/>
  <c r="U129" i="13"/>
  <c r="W129" i="13" s="1"/>
  <c r="U131" i="13"/>
  <c r="W131" i="13" s="1"/>
  <c r="U132" i="13"/>
  <c r="W132" i="13" s="1"/>
  <c r="U133" i="13"/>
  <c r="W133" i="13" s="1"/>
  <c r="U134" i="13"/>
  <c r="W134" i="13" s="1"/>
  <c r="U135" i="13"/>
  <c r="W135" i="13" s="1"/>
  <c r="U136" i="13"/>
  <c r="W136" i="13" s="1"/>
  <c r="U137" i="13"/>
  <c r="W137" i="13" s="1"/>
  <c r="U138" i="13"/>
  <c r="W138" i="13" s="1"/>
  <c r="U139" i="13"/>
  <c r="W139" i="13" s="1"/>
  <c r="U140" i="13"/>
  <c r="W140" i="13" s="1"/>
  <c r="U141" i="13"/>
  <c r="W141" i="13" s="1"/>
  <c r="U142" i="13"/>
  <c r="W142" i="13" s="1"/>
  <c r="U143" i="13"/>
  <c r="W143" i="13" s="1"/>
  <c r="U144" i="13"/>
  <c r="W144" i="13" s="1"/>
  <c r="U145" i="13"/>
  <c r="W145" i="13" s="1"/>
  <c r="U146" i="13"/>
  <c r="W146" i="13" s="1"/>
  <c r="U147" i="13"/>
  <c r="W147" i="13" s="1"/>
  <c r="U148" i="13"/>
  <c r="W148" i="13" s="1"/>
  <c r="U150" i="13"/>
  <c r="W150" i="13" s="1"/>
  <c r="U151" i="13"/>
  <c r="W151" i="13" s="1"/>
  <c r="U153" i="13"/>
  <c r="W153" i="13" s="1"/>
  <c r="U154" i="13"/>
  <c r="W154" i="13" s="1"/>
  <c r="U156" i="13"/>
  <c r="W156" i="13" s="1"/>
  <c r="U157" i="13"/>
  <c r="W157" i="13" s="1"/>
  <c r="U158" i="13"/>
  <c r="W158" i="13" s="1"/>
  <c r="U160" i="13"/>
  <c r="W160" i="13" s="1"/>
  <c r="U161" i="13"/>
  <c r="W161" i="13" s="1"/>
  <c r="U162" i="13"/>
  <c r="W162" i="13" s="1"/>
  <c r="U163" i="13"/>
  <c r="W163" i="13" s="1"/>
  <c r="U164" i="13"/>
  <c r="W164" i="13" s="1"/>
  <c r="U165" i="13"/>
  <c r="W165" i="13" s="1"/>
  <c r="U166" i="13"/>
  <c r="W166" i="13" s="1"/>
  <c r="U167" i="13"/>
  <c r="W167" i="13" s="1"/>
  <c r="U168" i="13"/>
  <c r="W168" i="13" s="1"/>
  <c r="U169" i="13"/>
  <c r="W169" i="13" s="1"/>
  <c r="U170" i="13"/>
  <c r="W170" i="13" s="1"/>
  <c r="U171" i="13"/>
  <c r="W171" i="13" s="1"/>
  <c r="U172" i="13"/>
  <c r="W172" i="13" s="1"/>
  <c r="U173" i="13"/>
  <c r="W173" i="13" s="1"/>
  <c r="U175" i="13"/>
  <c r="W175" i="13" s="1"/>
  <c r="U176" i="13"/>
  <c r="W176" i="13" s="1"/>
  <c r="U177" i="13"/>
  <c r="W177" i="13" s="1"/>
  <c r="U179" i="13"/>
  <c r="W179" i="13" s="1"/>
  <c r="U180" i="13"/>
  <c r="W180" i="13" s="1"/>
  <c r="U181" i="13"/>
  <c r="W181" i="13" s="1"/>
  <c r="U183" i="13"/>
  <c r="W183" i="13" s="1"/>
  <c r="U182" i="13"/>
  <c r="W182" i="13" s="1"/>
  <c r="U184" i="13"/>
  <c r="W184" i="13" s="1"/>
  <c r="U185" i="13"/>
  <c r="W185" i="13" s="1"/>
  <c r="U186" i="13"/>
  <c r="W186" i="13" s="1"/>
  <c r="U187" i="13"/>
  <c r="W187" i="13" s="1"/>
  <c r="U188" i="13"/>
  <c r="W188" i="13" s="1"/>
  <c r="U189" i="13"/>
  <c r="W189" i="13" s="1"/>
  <c r="U190" i="13"/>
  <c r="W190" i="13" s="1"/>
  <c r="U191" i="13"/>
  <c r="W191" i="13" s="1"/>
  <c r="U192" i="13"/>
  <c r="W192" i="13" s="1"/>
  <c r="U193" i="13"/>
  <c r="W193" i="13" s="1"/>
  <c r="U194" i="13"/>
  <c r="W194" i="13" s="1"/>
  <c r="U195" i="13"/>
  <c r="W195" i="13" s="1"/>
  <c r="U196" i="13"/>
  <c r="W196" i="13" s="1"/>
  <c r="U197" i="13"/>
  <c r="W197" i="13" s="1"/>
  <c r="U198" i="13"/>
  <c r="W198" i="13" s="1"/>
  <c r="U5" i="13"/>
  <c r="W5" i="13" s="1"/>
  <c r="K7" i="13"/>
  <c r="M7" i="13" s="1"/>
  <c r="Y7" i="13" s="1"/>
  <c r="K8" i="13"/>
  <c r="M8" i="13" s="1"/>
  <c r="K9" i="13"/>
  <c r="M9" i="13" s="1"/>
  <c r="K10" i="13"/>
  <c r="M10" i="13" s="1"/>
  <c r="K11" i="13"/>
  <c r="M11" i="13" s="1"/>
  <c r="K12" i="13"/>
  <c r="M12" i="13" s="1"/>
  <c r="K13" i="13"/>
  <c r="M13" i="13" s="1"/>
  <c r="K14" i="13"/>
  <c r="M14" i="13" s="1"/>
  <c r="K15" i="13"/>
  <c r="M15" i="13" s="1"/>
  <c r="K16" i="13"/>
  <c r="M16" i="13" s="1"/>
  <c r="K17" i="13"/>
  <c r="M17" i="13" s="1"/>
  <c r="K18" i="13"/>
  <c r="M18" i="13" s="1"/>
  <c r="K19" i="13"/>
  <c r="M19" i="13" s="1"/>
  <c r="K20" i="13"/>
  <c r="M20" i="13" s="1"/>
  <c r="K21" i="13"/>
  <c r="M21" i="13" s="1"/>
  <c r="K22" i="13"/>
  <c r="M22" i="13" s="1"/>
  <c r="K23" i="13"/>
  <c r="M23" i="13" s="1"/>
  <c r="K25" i="13"/>
  <c r="M25" i="13" s="1"/>
  <c r="K27" i="13"/>
  <c r="M27" i="13" s="1"/>
  <c r="K29" i="13"/>
  <c r="M29" i="13" s="1"/>
  <c r="K30" i="13"/>
  <c r="M30" i="13" s="1"/>
  <c r="K31" i="13"/>
  <c r="M31" i="13" s="1"/>
  <c r="K32" i="13"/>
  <c r="M32" i="13" s="1"/>
  <c r="K34" i="13"/>
  <c r="M34" i="13" s="1"/>
  <c r="K33" i="13"/>
  <c r="M33" i="13" s="1"/>
  <c r="K35" i="13"/>
  <c r="M35" i="13" s="1"/>
  <c r="K36" i="13"/>
  <c r="M36" i="13" s="1"/>
  <c r="K37" i="13"/>
  <c r="M37" i="13" s="1"/>
  <c r="K38" i="13"/>
  <c r="M38" i="13" s="1"/>
  <c r="K39" i="13"/>
  <c r="M39" i="13" s="1"/>
  <c r="K41" i="13"/>
  <c r="M41" i="13" s="1"/>
  <c r="K40" i="13"/>
  <c r="M40" i="13" s="1"/>
  <c r="K43" i="13"/>
  <c r="M43" i="13" s="1"/>
  <c r="K44" i="13"/>
  <c r="M44" i="13" s="1"/>
  <c r="K45" i="13"/>
  <c r="M45" i="13" s="1"/>
  <c r="K47" i="13"/>
  <c r="M47" i="13" s="1"/>
  <c r="K48" i="13"/>
  <c r="M48" i="13" s="1"/>
  <c r="K49" i="13"/>
  <c r="M49" i="13" s="1"/>
  <c r="K50" i="13"/>
  <c r="M50" i="13" s="1"/>
  <c r="K52" i="13"/>
  <c r="M52" i="13" s="1"/>
  <c r="K51" i="13"/>
  <c r="M51" i="13" s="1"/>
  <c r="K54" i="13"/>
  <c r="M54" i="13" s="1"/>
  <c r="K53" i="13"/>
  <c r="M53" i="13" s="1"/>
  <c r="K56" i="13"/>
  <c r="M56" i="13" s="1"/>
  <c r="K55" i="13"/>
  <c r="M55" i="13" s="1"/>
  <c r="K57" i="13"/>
  <c r="M57" i="13" s="1"/>
  <c r="K58" i="13"/>
  <c r="M58" i="13" s="1"/>
  <c r="K59" i="13"/>
  <c r="M59" i="13" s="1"/>
  <c r="K60" i="13"/>
  <c r="M60" i="13" s="1"/>
  <c r="K61" i="13"/>
  <c r="M61" i="13" s="1"/>
  <c r="K62" i="13"/>
  <c r="M62" i="13" s="1"/>
  <c r="K63" i="13"/>
  <c r="M63" i="13" s="1"/>
  <c r="K64" i="13"/>
  <c r="M64" i="13" s="1"/>
  <c r="K65" i="13"/>
  <c r="M65" i="13" s="1"/>
  <c r="K66" i="13"/>
  <c r="M66" i="13" s="1"/>
  <c r="K67" i="13"/>
  <c r="M67" i="13" s="1"/>
  <c r="K68" i="13"/>
  <c r="M68" i="13" s="1"/>
  <c r="K69" i="13"/>
  <c r="M69" i="13" s="1"/>
  <c r="K70" i="13"/>
  <c r="M70" i="13" s="1"/>
  <c r="K71" i="13"/>
  <c r="M71" i="13" s="1"/>
  <c r="K72" i="13"/>
  <c r="M72" i="13" s="1"/>
  <c r="K73" i="13"/>
  <c r="M73" i="13" s="1"/>
  <c r="K74" i="13"/>
  <c r="M74" i="13" s="1"/>
  <c r="K75" i="13"/>
  <c r="M75" i="13" s="1"/>
  <c r="K76" i="13"/>
  <c r="M76" i="13" s="1"/>
  <c r="K77" i="13"/>
  <c r="M77" i="13" s="1"/>
  <c r="K78" i="13"/>
  <c r="M78" i="13" s="1"/>
  <c r="K79" i="13"/>
  <c r="M79" i="13" s="1"/>
  <c r="K80" i="13"/>
  <c r="M80" i="13" s="1"/>
  <c r="K82" i="13"/>
  <c r="M82" i="13" s="1"/>
  <c r="K83" i="13"/>
  <c r="M83" i="13" s="1"/>
  <c r="K85" i="13"/>
  <c r="M85" i="13" s="1"/>
  <c r="K86" i="13"/>
  <c r="M86" i="13" s="1"/>
  <c r="K87" i="13"/>
  <c r="M87" i="13" s="1"/>
  <c r="K88" i="13"/>
  <c r="M88" i="13" s="1"/>
  <c r="K91" i="13"/>
  <c r="M91" i="13" s="1"/>
  <c r="K90" i="13"/>
  <c r="M90" i="13" s="1"/>
  <c r="K92" i="13"/>
  <c r="M92" i="13" s="1"/>
  <c r="K93" i="13"/>
  <c r="M93" i="13" s="1"/>
  <c r="K94" i="13"/>
  <c r="M94" i="13" s="1"/>
  <c r="K95" i="13"/>
  <c r="M95" i="13" s="1"/>
  <c r="K96" i="13"/>
  <c r="M96" i="13" s="1"/>
  <c r="K97" i="13"/>
  <c r="M97" i="13" s="1"/>
  <c r="K98" i="13"/>
  <c r="M98" i="13" s="1"/>
  <c r="K99" i="13"/>
  <c r="M99" i="13" s="1"/>
  <c r="K100" i="13"/>
  <c r="M100" i="13" s="1"/>
  <c r="K101" i="13"/>
  <c r="M101" i="13" s="1"/>
  <c r="K102" i="13"/>
  <c r="M102" i="13" s="1"/>
  <c r="K103" i="13"/>
  <c r="M103" i="13" s="1"/>
  <c r="K104" i="13"/>
  <c r="M104" i="13" s="1"/>
  <c r="K105" i="13"/>
  <c r="M105" i="13" s="1"/>
  <c r="K106" i="13"/>
  <c r="M106" i="13" s="1"/>
  <c r="Y106" i="13" s="1"/>
  <c r="K107" i="13"/>
  <c r="M107" i="13" s="1"/>
  <c r="K108" i="13"/>
  <c r="M108" i="13" s="1"/>
  <c r="K110" i="13"/>
  <c r="M110" i="13" s="1"/>
  <c r="K112" i="13"/>
  <c r="M112" i="13" s="1"/>
  <c r="K113" i="13"/>
  <c r="M113" i="13" s="1"/>
  <c r="K114" i="13"/>
  <c r="M114" i="13" s="1"/>
  <c r="Y114" i="13" s="1"/>
  <c r="K115" i="13"/>
  <c r="M115" i="13" s="1"/>
  <c r="K116" i="13"/>
  <c r="M116" i="13" s="1"/>
  <c r="K117" i="13"/>
  <c r="M117" i="13" s="1"/>
  <c r="K119" i="13"/>
  <c r="M119" i="13" s="1"/>
  <c r="K120" i="13"/>
  <c r="M120" i="13" s="1"/>
  <c r="K121" i="13"/>
  <c r="M121" i="13" s="1"/>
  <c r="K123" i="13"/>
  <c r="M123" i="13" s="1"/>
  <c r="K124" i="13"/>
  <c r="M124" i="13" s="1"/>
  <c r="K125" i="13"/>
  <c r="M125" i="13" s="1"/>
  <c r="K127" i="13"/>
  <c r="M127" i="13" s="1"/>
  <c r="K128" i="13"/>
  <c r="M128" i="13" s="1"/>
  <c r="K130" i="13"/>
  <c r="M130" i="13" s="1"/>
  <c r="K129" i="13"/>
  <c r="M129" i="13" s="1"/>
  <c r="Y129" i="13" s="1"/>
  <c r="K131" i="13"/>
  <c r="M131" i="13" s="1"/>
  <c r="K132" i="13"/>
  <c r="M132" i="13" s="1"/>
  <c r="K133" i="13"/>
  <c r="M133" i="13" s="1"/>
  <c r="K134" i="13"/>
  <c r="M134" i="13" s="1"/>
  <c r="K135" i="13"/>
  <c r="M135" i="13" s="1"/>
  <c r="K136" i="13"/>
  <c r="M136" i="13" s="1"/>
  <c r="K137" i="13"/>
  <c r="M137" i="13" s="1"/>
  <c r="K138" i="13"/>
  <c r="M138" i="13" s="1"/>
  <c r="Y138" i="13" s="1"/>
  <c r="K139" i="13"/>
  <c r="M139" i="13" s="1"/>
  <c r="K140" i="13"/>
  <c r="M140" i="13" s="1"/>
  <c r="K141" i="13"/>
  <c r="M141" i="13" s="1"/>
  <c r="K142" i="13"/>
  <c r="M142" i="13" s="1"/>
  <c r="K143" i="13"/>
  <c r="M143" i="13" s="1"/>
  <c r="K144" i="13"/>
  <c r="M144" i="13" s="1"/>
  <c r="K145" i="13"/>
  <c r="M145" i="13" s="1"/>
  <c r="K146" i="13"/>
  <c r="M146" i="13" s="1"/>
  <c r="Y146" i="13" s="1"/>
  <c r="K147" i="13"/>
  <c r="M147" i="13" s="1"/>
  <c r="K148" i="13"/>
  <c r="M148" i="13" s="1"/>
  <c r="K150" i="13"/>
  <c r="M150" i="13" s="1"/>
  <c r="K151" i="13"/>
  <c r="M151" i="13" s="1"/>
  <c r="K153" i="13"/>
  <c r="M153" i="13" s="1"/>
  <c r="K154" i="13"/>
  <c r="M154" i="13" s="1"/>
  <c r="Y154" i="13" s="1"/>
  <c r="K156" i="13"/>
  <c r="M156" i="13" s="1"/>
  <c r="K157" i="13"/>
  <c r="M157" i="13" s="1"/>
  <c r="K158" i="13"/>
  <c r="M158" i="13" s="1"/>
  <c r="K160" i="13"/>
  <c r="M160" i="13" s="1"/>
  <c r="K161" i="13"/>
  <c r="M161" i="13" s="1"/>
  <c r="K162" i="13"/>
  <c r="M162" i="13" s="1"/>
  <c r="Y162" i="13" s="1"/>
  <c r="K163" i="13"/>
  <c r="M163" i="13" s="1"/>
  <c r="K164" i="13"/>
  <c r="M164" i="13" s="1"/>
  <c r="K165" i="13"/>
  <c r="M165" i="13" s="1"/>
  <c r="K166" i="13"/>
  <c r="M166" i="13" s="1"/>
  <c r="Y166" i="13" s="1"/>
  <c r="K167" i="13"/>
  <c r="M167" i="13" s="1"/>
  <c r="K168" i="13"/>
  <c r="M168" i="13" s="1"/>
  <c r="K169" i="13"/>
  <c r="M169" i="13" s="1"/>
  <c r="K170" i="13"/>
  <c r="M170" i="13" s="1"/>
  <c r="Y170" i="13" s="1"/>
  <c r="K171" i="13"/>
  <c r="M171" i="13" s="1"/>
  <c r="K172" i="13"/>
  <c r="M172" i="13" s="1"/>
  <c r="K173" i="13"/>
  <c r="M173" i="13" s="1"/>
  <c r="K175" i="13"/>
  <c r="M175" i="13" s="1"/>
  <c r="K176" i="13"/>
  <c r="M176" i="13" s="1"/>
  <c r="K177" i="13"/>
  <c r="M177" i="13" s="1"/>
  <c r="K179" i="13"/>
  <c r="M179" i="13" s="1"/>
  <c r="K180" i="13"/>
  <c r="M180" i="13" s="1"/>
  <c r="K181" i="13"/>
  <c r="M181" i="13" s="1"/>
  <c r="K183" i="13"/>
  <c r="M183" i="13" s="1"/>
  <c r="Y183" i="13" s="1"/>
  <c r="K182" i="13"/>
  <c r="M182" i="13" s="1"/>
  <c r="K184" i="13"/>
  <c r="M184" i="13" s="1"/>
  <c r="K185" i="13"/>
  <c r="M185" i="13" s="1"/>
  <c r="K186" i="13"/>
  <c r="M186" i="13" s="1"/>
  <c r="Y186" i="13" s="1"/>
  <c r="K187" i="13"/>
  <c r="M187" i="13" s="1"/>
  <c r="K188" i="13"/>
  <c r="M188" i="13" s="1"/>
  <c r="K189" i="13"/>
  <c r="M189" i="13" s="1"/>
  <c r="K190" i="13"/>
  <c r="M190" i="13" s="1"/>
  <c r="K191" i="13"/>
  <c r="M191" i="13" s="1"/>
  <c r="K192" i="13"/>
  <c r="M192" i="13" s="1"/>
  <c r="K193" i="13"/>
  <c r="M193" i="13" s="1"/>
  <c r="K194" i="13"/>
  <c r="M194" i="13" s="1"/>
  <c r="Y194" i="13" s="1"/>
  <c r="K195" i="13"/>
  <c r="M195" i="13" s="1"/>
  <c r="K196" i="13"/>
  <c r="M196" i="13" s="1"/>
  <c r="K197" i="13"/>
  <c r="M197" i="13" s="1"/>
  <c r="K198" i="13"/>
  <c r="M198" i="13" s="1"/>
  <c r="Y198" i="13" s="1"/>
  <c r="K5" i="13"/>
  <c r="M5" i="13" s="1"/>
  <c r="Y25" i="4" l="1"/>
  <c r="Y33" i="4"/>
  <c r="Y6" i="4"/>
  <c r="Y35" i="4"/>
  <c r="Y5" i="4"/>
  <c r="F5" i="4" s="1"/>
  <c r="Y42" i="13"/>
  <c r="Y5" i="13"/>
  <c r="Y182" i="13"/>
  <c r="Y175" i="13"/>
  <c r="Y151" i="13"/>
  <c r="Y143" i="13"/>
  <c r="Y135" i="13"/>
  <c r="Y127" i="13"/>
  <c r="Y119" i="13"/>
  <c r="Y103" i="13"/>
  <c r="Y95" i="13"/>
  <c r="Y87" i="13"/>
  <c r="Y79" i="13"/>
  <c r="Y71" i="13"/>
  <c r="Y63" i="13"/>
  <c r="Y56" i="13"/>
  <c r="Y47" i="13"/>
  <c r="Y39" i="13"/>
  <c r="Y31" i="13"/>
  <c r="Y23" i="13"/>
  <c r="Y15" i="13"/>
  <c r="Y191" i="13"/>
  <c r="Y167" i="13"/>
  <c r="Y98" i="13"/>
  <c r="Y91" i="13"/>
  <c r="Y82" i="13"/>
  <c r="Y74" i="13"/>
  <c r="Y66" i="13"/>
  <c r="Y58" i="13"/>
  <c r="Y50" i="13"/>
  <c r="Y33" i="13"/>
  <c r="Y18" i="13"/>
  <c r="Y10" i="13"/>
  <c r="Y197" i="13"/>
  <c r="Y181" i="13"/>
  <c r="Y173" i="13"/>
  <c r="Y165" i="13"/>
  <c r="Y141" i="13"/>
  <c r="Y133" i="13"/>
  <c r="Y117" i="13"/>
  <c r="Y101" i="13"/>
  <c r="Y93" i="13"/>
  <c r="Y85" i="13"/>
  <c r="Y69" i="13"/>
  <c r="Y61" i="13"/>
  <c r="Y54" i="13"/>
  <c r="Y45" i="13"/>
  <c r="Y37" i="13"/>
  <c r="Y29" i="13"/>
  <c r="Y21" i="13"/>
  <c r="Y13" i="13"/>
  <c r="Y196" i="13"/>
  <c r="Y188" i="13"/>
  <c r="Y180" i="13"/>
  <c r="Y172" i="13"/>
  <c r="Y164" i="13"/>
  <c r="Y156" i="13"/>
  <c r="Y148" i="13"/>
  <c r="Y140" i="13"/>
  <c r="Y132" i="13"/>
  <c r="Y124" i="13"/>
  <c r="Y116" i="13"/>
  <c r="Y108" i="13"/>
  <c r="Y100" i="13"/>
  <c r="Y92" i="13"/>
  <c r="Y76" i="13"/>
  <c r="Y68" i="13"/>
  <c r="Y60" i="13"/>
  <c r="Y51" i="13"/>
  <c r="Y36" i="13"/>
  <c r="Y20" i="13"/>
  <c r="Y12" i="13"/>
  <c r="Y195" i="13"/>
  <c r="Y187" i="13"/>
  <c r="Y179" i="13"/>
  <c r="Y171" i="13"/>
  <c r="Y163" i="13"/>
  <c r="Y147" i="13"/>
  <c r="Y139" i="13"/>
  <c r="Y131" i="13"/>
  <c r="Y123" i="13"/>
  <c r="Y115" i="13"/>
  <c r="Y107" i="13"/>
  <c r="Y99" i="13"/>
  <c r="Y90" i="13"/>
  <c r="Y83" i="13"/>
  <c r="Y75" i="13"/>
  <c r="Y67" i="13"/>
  <c r="Y59" i="13"/>
  <c r="Y52" i="13"/>
  <c r="Y43" i="13"/>
  <c r="Y35" i="13"/>
  <c r="Y27" i="13"/>
  <c r="Y19" i="13"/>
  <c r="Y11" i="13"/>
  <c r="Y193" i="13"/>
  <c r="Y185" i="13"/>
  <c r="Y177" i="13"/>
  <c r="Y169" i="13"/>
  <c r="Y161" i="13"/>
  <c r="Y153" i="13"/>
  <c r="Y145" i="13"/>
  <c r="Y137" i="13"/>
  <c r="Y130" i="13"/>
  <c r="Y121" i="13"/>
  <c r="Y113" i="13"/>
  <c r="Y105" i="13"/>
  <c r="Y97" i="13"/>
  <c r="Y73" i="13"/>
  <c r="Y65" i="13"/>
  <c r="Y57" i="13"/>
  <c r="Y49" i="13"/>
  <c r="Y40" i="13"/>
  <c r="Y34" i="13"/>
  <c r="Y25" i="13"/>
  <c r="Y17" i="13"/>
  <c r="Y9" i="13"/>
  <c r="Y192" i="13"/>
  <c r="Y184" i="13"/>
  <c r="Y176" i="13"/>
  <c r="Y168" i="13"/>
  <c r="Y160" i="13"/>
  <c r="Y144" i="13"/>
  <c r="Y136" i="13"/>
  <c r="Y128" i="13"/>
  <c r="Y120" i="13"/>
  <c r="Y112" i="13"/>
  <c r="Y104" i="13"/>
  <c r="Y96" i="13"/>
  <c r="Y88" i="13"/>
  <c r="Y80" i="13"/>
  <c r="Y72" i="13"/>
  <c r="Y64" i="13"/>
  <c r="Y55" i="13"/>
  <c r="Y48" i="13"/>
  <c r="Y41" i="13"/>
  <c r="Y32" i="13"/>
  <c r="Y16" i="13"/>
  <c r="Y8" i="13"/>
  <c r="Y44" i="13"/>
  <c r="Y157" i="13"/>
  <c r="Y189" i="13"/>
  <c r="Y125" i="13"/>
  <c r="Y77" i="13"/>
  <c r="Y150" i="13"/>
  <c r="Y142" i="13"/>
  <c r="Y134" i="13"/>
  <c r="Y110" i="13"/>
  <c r="Y102" i="13"/>
  <c r="Y94" i="13"/>
  <c r="Y86" i="13"/>
  <c r="Y78" i="13"/>
  <c r="Y70" i="13"/>
  <c r="Y62" i="13"/>
  <c r="Y53" i="13"/>
  <c r="Y38" i="13"/>
  <c r="Y30" i="13"/>
  <c r="Y22" i="13"/>
  <c r="Y14" i="13"/>
  <c r="Y190" i="13"/>
  <c r="Y158" i="13"/>
</calcChain>
</file>

<file path=xl/sharedStrings.xml><?xml version="1.0" encoding="utf-8"?>
<sst xmlns="http://schemas.openxmlformats.org/spreadsheetml/2006/main" count="906" uniqueCount="328">
  <si>
    <t>Total</t>
  </si>
  <si>
    <t>Set</t>
  </si>
  <si>
    <t>Class</t>
  </si>
  <si>
    <t>Posn</t>
  </si>
  <si>
    <t>Name</t>
  </si>
  <si>
    <t>Club</t>
  </si>
  <si>
    <t>Voluntary</t>
  </si>
  <si>
    <t>Overall</t>
  </si>
  <si>
    <t>Team</t>
  </si>
  <si>
    <t xml:space="preserve"> Trampoline Team Results</t>
  </si>
  <si>
    <t>Exn</t>
  </si>
  <si>
    <t>Pen</t>
  </si>
  <si>
    <t>E1</t>
  </si>
  <si>
    <t>E2</t>
  </si>
  <si>
    <t>E3</t>
  </si>
  <si>
    <t>E4</t>
  </si>
  <si>
    <t>Diff</t>
  </si>
  <si>
    <t>HD</t>
  </si>
  <si>
    <t>3</t>
  </si>
  <si>
    <t>Round 1</t>
  </si>
  <si>
    <t>Round 2</t>
  </si>
  <si>
    <t>4</t>
  </si>
  <si>
    <t>Trampoline Results</t>
  </si>
  <si>
    <t>2021-22 BSGA Trampoline (Northern Region)</t>
  </si>
  <si>
    <t>Velocity, Billingham</t>
  </si>
  <si>
    <t>2022-01-16</t>
  </si>
  <si>
    <t>Year 1-6 Boys Elite</t>
  </si>
  <si>
    <t>Year 1-6 Boys Novice</t>
  </si>
  <si>
    <t>Year 1-6 Girls Cat 1 Novice</t>
  </si>
  <si>
    <t>Year 1-6 Girls Elite</t>
  </si>
  <si>
    <t>Year 1-6 Girls Intermediate</t>
  </si>
  <si>
    <t>Year 1-6 Girls Novice</t>
  </si>
  <si>
    <t>Year 10-14 Boys Intermediate</t>
  </si>
  <si>
    <t>Year 10-14 Girls Elite</t>
  </si>
  <si>
    <t>Year 10-14 Girls Intermediate</t>
  </si>
  <si>
    <t>Year 11-14 Boys Novice</t>
  </si>
  <si>
    <t>Year 11-14 Girls Novice</t>
  </si>
  <si>
    <t>Year 7-14 Boys Cat 1 Elite</t>
  </si>
  <si>
    <t>Year 7-8 Boys Novice</t>
  </si>
  <si>
    <t>Year 7-8 Girls Novice</t>
  </si>
  <si>
    <t>Year 7-9 Boys Elite</t>
  </si>
  <si>
    <t>Year 7-9 Boys Intermediate</t>
  </si>
  <si>
    <t>Year 7-9 Girls Elite</t>
  </si>
  <si>
    <t>Year 7-9 Girls Intermediate</t>
  </si>
  <si>
    <t>Year 9-10 Boys Novice</t>
  </si>
  <si>
    <t>Year 9-10 Girls Novice</t>
  </si>
  <si>
    <t>James Duff</t>
  </si>
  <si>
    <t>Oakdene Primary School</t>
  </si>
  <si>
    <t>Liam Kemmish</t>
  </si>
  <si>
    <t>St Bedes RC Primary</t>
  </si>
  <si>
    <t>George Robinson</t>
  </si>
  <si>
    <t>Jack Oswald</t>
  </si>
  <si>
    <t>Wynyard Church of England Primary</t>
  </si>
  <si>
    <t>James Edgar</t>
  </si>
  <si>
    <t>Holywell First school</t>
  </si>
  <si>
    <t>George Oswald</t>
  </si>
  <si>
    <t>Owen Reid</t>
  </si>
  <si>
    <t>Whinstone Primary, Ingleby Barwick</t>
  </si>
  <si>
    <t>Aidan Rear</t>
  </si>
  <si>
    <t>Chase Gladdon</t>
  </si>
  <si>
    <t>David Smith</t>
  </si>
  <si>
    <t>Edward Holmes</t>
  </si>
  <si>
    <t>Rickleton Primary School</t>
  </si>
  <si>
    <t>Harry Brown</t>
  </si>
  <si>
    <t>Hugo Pallister</t>
  </si>
  <si>
    <t>Noah Armstrong</t>
  </si>
  <si>
    <t>Myles Bingham</t>
  </si>
  <si>
    <t>Joshua Horsley</t>
  </si>
  <si>
    <t>Ellis Prior</t>
  </si>
  <si>
    <t>Tom Hustwit</t>
  </si>
  <si>
    <t>Amelia O'Connor</t>
  </si>
  <si>
    <t>Ava Liddle</t>
  </si>
  <si>
    <t>South Stanley Junior School</t>
  </si>
  <si>
    <t>Ava Henderson</t>
  </si>
  <si>
    <t>Bothal Primary</t>
  </si>
  <si>
    <t>Charlotte Cowans</t>
  </si>
  <si>
    <t>Jessica Redford</t>
  </si>
  <si>
    <t>Ellington Primary School</t>
  </si>
  <si>
    <t>Darcy Donnison</t>
  </si>
  <si>
    <t>Chantry Middle School</t>
  </si>
  <si>
    <t>Daisy Holmes</t>
  </si>
  <si>
    <t>Elizabeth Rear</t>
  </si>
  <si>
    <t>Jessica Delf</t>
  </si>
  <si>
    <t>Freya Bingham</t>
  </si>
  <si>
    <t>Olivia Kean</t>
  </si>
  <si>
    <t>Annabel O'Connor</t>
  </si>
  <si>
    <t>Claudia Hollins</t>
  </si>
  <si>
    <t>Halle Walters</t>
  </si>
  <si>
    <t>Amy Hay</t>
  </si>
  <si>
    <t>Hannah Heathcote</t>
  </si>
  <si>
    <t>Niamh Clark</t>
  </si>
  <si>
    <t>East Herrington Primary Academy</t>
  </si>
  <si>
    <t>Grace Cowans</t>
  </si>
  <si>
    <t>Sophie Pledger-Heywood</t>
  </si>
  <si>
    <t>Isobel Illingworth</t>
  </si>
  <si>
    <t>Alexis Reid</t>
  </si>
  <si>
    <t>Sophie Delf</t>
  </si>
  <si>
    <t>Morpeth All Saints</t>
  </si>
  <si>
    <t>Olivia Woodcock</t>
  </si>
  <si>
    <t>Abbie Lillico</t>
  </si>
  <si>
    <t>Leah Paige White</t>
  </si>
  <si>
    <t>Lilly Jackson</t>
  </si>
  <si>
    <t>Skye Watson</t>
  </si>
  <si>
    <t>Morgan McCarthy</t>
  </si>
  <si>
    <t>St Aidan's R C Primary School</t>
  </si>
  <si>
    <t>Molly Cullen</t>
  </si>
  <si>
    <t>Brandon Primary</t>
  </si>
  <si>
    <t>Alice Rear</t>
  </si>
  <si>
    <t>Ella Williams</t>
  </si>
  <si>
    <t>Chloe Ryder</t>
  </si>
  <si>
    <t>Isla Walton</t>
  </si>
  <si>
    <t>Jessica Shaw</t>
  </si>
  <si>
    <t>Matilda Griffin</t>
  </si>
  <si>
    <t>Grange View First School</t>
  </si>
  <si>
    <t>Olivia Lawson</t>
  </si>
  <si>
    <t>Erin Wrigglesworth</t>
  </si>
  <si>
    <t>Charlotte Pledger Lowes</t>
  </si>
  <si>
    <t>Isla Martin</t>
  </si>
  <si>
    <t>Evie Dixon</t>
  </si>
  <si>
    <t>Seren Casans</t>
  </si>
  <si>
    <t>Jessica Bayles</t>
  </si>
  <si>
    <t>Galilea Arbula Marengo</t>
  </si>
  <si>
    <t>Toree Wardle</t>
  </si>
  <si>
    <t>Camilla Arbulu Marengo</t>
  </si>
  <si>
    <t>Izzy Cobbledick</t>
  </si>
  <si>
    <t>Amelia Taylor</t>
  </si>
  <si>
    <t>Amelia Hudspeth</t>
  </si>
  <si>
    <t>Cambois Primary</t>
  </si>
  <si>
    <t>Finlay Davies</t>
  </si>
  <si>
    <t>Maddison Dawson</t>
  </si>
  <si>
    <t>Sophia Hollins</t>
  </si>
  <si>
    <t>Sophie Pledger Heyward</t>
  </si>
  <si>
    <t>Emily Smith</t>
  </si>
  <si>
    <t>Morgan Gaulton</t>
  </si>
  <si>
    <t>Whickham School</t>
  </si>
  <si>
    <t>Ethan Swallow</t>
  </si>
  <si>
    <t>Caitlyn Turnbull</t>
  </si>
  <si>
    <t>St Robert of Newminster</t>
  </si>
  <si>
    <t>Jessica Hoar</t>
  </si>
  <si>
    <t>Elective Home Education</t>
  </si>
  <si>
    <t>Caitlyn Riddex</t>
  </si>
  <si>
    <t>Cramlington Learning Village</t>
  </si>
  <si>
    <t>Emily Benvin</t>
  </si>
  <si>
    <t>English Martyrs Catholic School and SFC</t>
  </si>
  <si>
    <t>Abbie Johnson</t>
  </si>
  <si>
    <t>Woodham Academy</t>
  </si>
  <si>
    <t>Scarlett Lancaster</t>
  </si>
  <si>
    <t>Nunthorpe Academy</t>
  </si>
  <si>
    <t>Rosie Lumsden</t>
  </si>
  <si>
    <t>Anna Redshaw</t>
  </si>
  <si>
    <t>Ashington Academy</t>
  </si>
  <si>
    <t>Ruth Hunter-Barnes</t>
  </si>
  <si>
    <t>Bede Academy</t>
  </si>
  <si>
    <t>Chloe Yeats</t>
  </si>
  <si>
    <t>Shannon Hanson</t>
  </si>
  <si>
    <t>High Tunstall College of Science</t>
  </si>
  <si>
    <t>Skye Sharp</t>
  </si>
  <si>
    <t>Tallia Lancaster</t>
  </si>
  <si>
    <t>Isla Bramley</t>
  </si>
  <si>
    <t>Isabel Best</t>
  </si>
  <si>
    <t>Northfield School and Sports College</t>
  </si>
  <si>
    <t>Katie Finlayson</t>
  </si>
  <si>
    <t>Rebecca Nicholson</t>
  </si>
  <si>
    <t>Millie Surtees</t>
  </si>
  <si>
    <t>Jennifer Grubey</t>
  </si>
  <si>
    <t>Macmillan Academy</t>
  </si>
  <si>
    <t>Lydia Vokes</t>
  </si>
  <si>
    <t>Niamh Purdy</t>
  </si>
  <si>
    <t>Emily Rogalski</t>
  </si>
  <si>
    <t>Jessica Lillico</t>
  </si>
  <si>
    <t>Rory Gaulton</t>
  </si>
  <si>
    <t>Neve O'Donovan</t>
  </si>
  <si>
    <t>Thalia Morfitt</t>
  </si>
  <si>
    <t>Olivia Mason</t>
  </si>
  <si>
    <t>Lilly Bruns Oliver</t>
  </si>
  <si>
    <t>Poppy Fearns</t>
  </si>
  <si>
    <t>Emily Burton</t>
  </si>
  <si>
    <t>Joseph Nicholson</t>
  </si>
  <si>
    <t>Hurworth Secondary school</t>
  </si>
  <si>
    <t>Finley Jones</t>
  </si>
  <si>
    <t>Academy 360</t>
  </si>
  <si>
    <t>Joseph Brown</t>
  </si>
  <si>
    <t>All Saints Church Of England Academy</t>
  </si>
  <si>
    <t>Joe Stokle</t>
  </si>
  <si>
    <t>Max Hughes</t>
  </si>
  <si>
    <t>Ashton Moore</t>
  </si>
  <si>
    <t>Isabella Bunter</t>
  </si>
  <si>
    <t>Lauren Wood</t>
  </si>
  <si>
    <t>Tess Ridley</t>
  </si>
  <si>
    <t>Libby Graham</t>
  </si>
  <si>
    <t>Westfield School</t>
  </si>
  <si>
    <t>Maisie Tulip</t>
  </si>
  <si>
    <t>Ruth Dunn</t>
  </si>
  <si>
    <t>Lily Fice</t>
  </si>
  <si>
    <t>Evie Stott</t>
  </si>
  <si>
    <t>Lina Fleet</t>
  </si>
  <si>
    <t>Phoebe Pace</t>
  </si>
  <si>
    <t>Lord Lawson of Beamish Academy</t>
  </si>
  <si>
    <t>Hannah Fleet</t>
  </si>
  <si>
    <t>Coco Dean-Williams</t>
  </si>
  <si>
    <t>Emily Robins</t>
  </si>
  <si>
    <t>Scarlett Anderson</t>
  </si>
  <si>
    <t>Tilly Denning</t>
  </si>
  <si>
    <t>Izzy Davies</t>
  </si>
  <si>
    <t>Millie Bramley</t>
  </si>
  <si>
    <t>Emily Musa</t>
  </si>
  <si>
    <t>Ruby Frankland</t>
  </si>
  <si>
    <t>Grace Olsen</t>
  </si>
  <si>
    <t>Hannah Clark</t>
  </si>
  <si>
    <t>Monkwearmouth Academy</t>
  </si>
  <si>
    <t>Isla Watson</t>
  </si>
  <si>
    <t>Oliver Marshall</t>
  </si>
  <si>
    <t>Oliver Oakes</t>
  </si>
  <si>
    <t>Kepier</t>
  </si>
  <si>
    <t>Tom Smiles</t>
  </si>
  <si>
    <t>Bedlington Academy</t>
  </si>
  <si>
    <t>Jude Rogalski</t>
  </si>
  <si>
    <t>Iris Keogh</t>
  </si>
  <si>
    <t>Biddick Academy</t>
  </si>
  <si>
    <t>Chayne Barnes</t>
  </si>
  <si>
    <t>Dukes Secondary School (NCEA)</t>
  </si>
  <si>
    <t>Isla Robson</t>
  </si>
  <si>
    <t>Cerys Dewison</t>
  </si>
  <si>
    <t>St Benet Biscop Catholic Academy</t>
  </si>
  <si>
    <t>Georgia Brown</t>
  </si>
  <si>
    <t>Lily Errington</t>
  </si>
  <si>
    <t>Brooke Porritt</t>
  </si>
  <si>
    <t>Thorp Academy</t>
  </si>
  <si>
    <t>Tilly Suggitt</t>
  </si>
  <si>
    <t>Alice Cullen</t>
  </si>
  <si>
    <t>Durham Federation</t>
  </si>
  <si>
    <t>Ava Morris</t>
  </si>
  <si>
    <t>Ovingham Middle School</t>
  </si>
  <si>
    <t>Autumn Jones</t>
  </si>
  <si>
    <t>Jessica Darcey</t>
  </si>
  <si>
    <t>Conyers School</t>
  </si>
  <si>
    <t>Josie Ellery</t>
  </si>
  <si>
    <t>Annabelle Jennings</t>
  </si>
  <si>
    <t>St Anthony's Girl's Catholic Academy</t>
  </si>
  <si>
    <t>Iris Ollsson</t>
  </si>
  <si>
    <t>Ava Brooman</t>
  </si>
  <si>
    <t>Freya Mole</t>
  </si>
  <si>
    <t>Duchess Community High School</t>
  </si>
  <si>
    <t>Evan Cuthbertson</t>
  </si>
  <si>
    <t>Liam Cuthbertson</t>
  </si>
  <si>
    <t>Dogukan Gokduman</t>
  </si>
  <si>
    <t>Isabelle Atkinson</t>
  </si>
  <si>
    <t>Elisha Thompson</t>
  </si>
  <si>
    <t>Lara Patterson</t>
  </si>
  <si>
    <t>King Edwards VI</t>
  </si>
  <si>
    <t>Heidi Lavelle</t>
  </si>
  <si>
    <t>Ian Ramsey CE Academy</t>
  </si>
  <si>
    <t>Lottie Smith</t>
  </si>
  <si>
    <t>Georgia Raeburn</t>
  </si>
  <si>
    <t>Ellie McCarthy</t>
  </si>
  <si>
    <t>Ruby O'Connor</t>
  </si>
  <si>
    <t>Oxclose Community Academy</t>
  </si>
  <si>
    <t>Tegan Gilbey</t>
  </si>
  <si>
    <t>Phoebe Campbell</t>
  </si>
  <si>
    <t>Shannon Reed</t>
  </si>
  <si>
    <t>Kaity Patrun</t>
  </si>
  <si>
    <t>Millie Thornton</t>
  </si>
  <si>
    <t>Grace Meadley</t>
  </si>
  <si>
    <t>Izzy Ward</t>
  </si>
  <si>
    <t>Caitlyn Hall</t>
  </si>
  <si>
    <t>Charlotte Scrivener</t>
  </si>
  <si>
    <t>Casey Walton</t>
  </si>
  <si>
    <t>Lucy McNeil</t>
  </si>
  <si>
    <t>Grace Williamson</t>
  </si>
  <si>
    <t>Emmanuel College</t>
  </si>
  <si>
    <t>Oakdene</t>
  </si>
  <si>
    <t>St Bedes RC</t>
  </si>
  <si>
    <t>Wynyard Church of England A</t>
  </si>
  <si>
    <t>Holywell First</t>
  </si>
  <si>
    <t>Whinstone, Ingleby Barwick</t>
  </si>
  <si>
    <t>Wynyard Church of England B</t>
  </si>
  <si>
    <t>Rickleton</t>
  </si>
  <si>
    <t>Wynyard Church of England C</t>
  </si>
  <si>
    <t>South Stanley</t>
  </si>
  <si>
    <t>Bothal Primary A</t>
  </si>
  <si>
    <t>Ellington</t>
  </si>
  <si>
    <t>Chantry A</t>
  </si>
  <si>
    <t>Rickleton A</t>
  </si>
  <si>
    <t>Rickleton B</t>
  </si>
  <si>
    <t>East Herrington</t>
  </si>
  <si>
    <t>Oakdene A</t>
  </si>
  <si>
    <t>St Aidan's R C</t>
  </si>
  <si>
    <t>Grange View First</t>
  </si>
  <si>
    <t>Wynyard Church of England D</t>
  </si>
  <si>
    <t>Wynyard Church of England E</t>
  </si>
  <si>
    <t>Chantry</t>
  </si>
  <si>
    <t>English Martyrs and SFC</t>
  </si>
  <si>
    <t>Nunthorpe</t>
  </si>
  <si>
    <t>Whickham School A</t>
  </si>
  <si>
    <t>Ashington</t>
  </si>
  <si>
    <t>High Tunstall of</t>
  </si>
  <si>
    <t>Northfield</t>
  </si>
  <si>
    <t>English Martyrs and SFC C</t>
  </si>
  <si>
    <t>Macmillan</t>
  </si>
  <si>
    <t>English Martyrs and SFC D</t>
  </si>
  <si>
    <t>Hurworth</t>
  </si>
  <si>
    <t>All Saints Church Of England</t>
  </si>
  <si>
    <t>High Tunstall of B</t>
  </si>
  <si>
    <t>Whickham School B</t>
  </si>
  <si>
    <t>Westfield School A</t>
  </si>
  <si>
    <t>English Martyrs and SFC E</t>
  </si>
  <si>
    <t>Northfield A</t>
  </si>
  <si>
    <t>Lord Lawson of Beamish</t>
  </si>
  <si>
    <t>High Tunstall of C</t>
  </si>
  <si>
    <t>Monkwearmouth</t>
  </si>
  <si>
    <t>Bedlington</t>
  </si>
  <si>
    <t>Dukes (NCEA)</t>
  </si>
  <si>
    <t>St Benet Biscop</t>
  </si>
  <si>
    <t>Thorp Academy A</t>
  </si>
  <si>
    <t>Ovingham</t>
  </si>
  <si>
    <t>St Anthony's Girl's</t>
  </si>
  <si>
    <t>Duchess</t>
  </si>
  <si>
    <t>English Martyrs and SFC B</t>
  </si>
  <si>
    <t>Ian Ramsey CE</t>
  </si>
  <si>
    <t>English Martyrs and SFC A</t>
  </si>
  <si>
    <t>Oxclose</t>
  </si>
  <si>
    <t>High Tunstall of A</t>
  </si>
  <si>
    <t>1</t>
  </si>
  <si>
    <t>2</t>
  </si>
  <si>
    <t>5</t>
  </si>
  <si>
    <t>6</t>
  </si>
  <si>
    <t>First Routine</t>
  </si>
  <si>
    <t>Second Routine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</si>
</sst>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&quot; - &quot;;0;@"/>
    <numFmt numFmtId="166" formatCode="0.0;&quot; - &quot;;0.0;@"/>
    <numFmt numFmtId="167" formatCode="0.00;&quot; - &quot;;0.00;@"/>
    <numFmt numFmtId="168" formatCode="0.000;&quot; - &quot;;0.000;@"/>
  </numFmts>
  <fonts count="10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sz val="10"/>
      <name val="Arial"/>
      <family val="2"/>
      <charset val="161"/>
    </font>
    <font>
      <sz val="10"/>
      <color rgb="FFE0E0E0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44"/>
      </bottom>
      <diagonal/>
    </border>
  </borders>
  <cellStyleXfs count="2">
    <xf numFmtId="0" fontId="0" fillId="0" borderId="0"/>
    <xf numFmtId="0" fontId="7" fillId="0" borderId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1" applyAlignment="1">
      <alignment horizontal="left" vertical="center"/>
    </xf>
    <xf numFmtId="0" fontId="6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2" fontId="7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4" fillId="2" borderId="0" xfId="1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horizontal="center" vertical="center"/>
    </xf>
    <xf numFmtId="1" fontId="4" fillId="2" borderId="0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vertical="center"/>
    </xf>
    <xf numFmtId="1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3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/>
    </xf>
    <xf numFmtId="1" fontId="3" fillId="2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vertical="center"/>
    </xf>
    <xf numFmtId="2" fontId="2" fillId="3" borderId="0" xfId="1" applyNumberFormat="1" applyFont="1" applyFill="1" applyAlignment="1">
      <alignment vertical="center"/>
    </xf>
    <xf numFmtId="2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166" fontId="2" fillId="0" borderId="0" xfId="1" applyNumberFormat="1" applyFont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2" fillId="0" borderId="0" xfId="1" applyNumberFormat="1" applyFont="1" applyAlignment="1">
      <alignment horizontal="center" vertical="center"/>
    </xf>
    <xf numFmtId="168" fontId="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4" borderId="0" xfId="1" applyFont="1" applyFill="1" applyAlignment="1">
      <alignment horizontal="left" vertical="center"/>
    </xf>
    <xf numFmtId="165" fontId="2" fillId="4" borderId="0" xfId="1" applyNumberFormat="1" applyFont="1" applyFill="1" applyAlignment="1">
      <alignment horizontal="center" vertical="center"/>
    </xf>
    <xf numFmtId="49" fontId="2" fillId="4" borderId="0" xfId="1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4" fillId="2" borderId="0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5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0</xdr:row>
      <xdr:rowOff>0</xdr:rowOff>
    </xdr:from>
    <xdr:to>
      <xdr:col>9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104775</xdr:colOff>
      <xdr:row>0</xdr:row>
      <xdr:rowOff>0</xdr:rowOff>
    </xdr:from>
    <xdr:to>
      <xdr:col>9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05"/>
  <sheetViews>
    <sheetView zoomScale="80" zoomScaleNormal="80" workbookViewId="0">
      <selection activeCell="W20" sqref="W20"/>
    </sheetView>
  </sheetViews>
  <sheetFormatPr baseColWidth="10" defaultColWidth="9.1640625" defaultRowHeight="13" x14ac:dyDescent="0.15"/>
  <cols>
    <col min="1" max="1" width="30.6640625" style="65" customWidth="1"/>
    <col min="2" max="2" width="7.83203125" style="39" customWidth="1"/>
    <col min="3" max="3" width="24.6640625" style="66" customWidth="1"/>
    <col min="4" max="4" width="48.6640625" style="66" customWidth="1"/>
    <col min="5" max="5" width="0.83203125" style="67" customWidth="1"/>
    <col min="6" max="9" width="4.6640625" style="36" customWidth="1"/>
    <col min="10" max="10" width="6.6640625" style="36" customWidth="1"/>
    <col min="11" max="12" width="6.6640625" style="34" customWidth="1"/>
    <col min="13" max="13" width="8.6640625" style="34" customWidth="1"/>
    <col min="14" max="14" width="0.83203125" style="68" customWidth="1"/>
    <col min="15" max="18" width="4.6640625" style="36" customWidth="1"/>
    <col min="19" max="19" width="6.6640625" style="36" customWidth="1"/>
    <col min="20" max="20" width="5.6640625" style="36" customWidth="1"/>
    <col min="21" max="22" width="6.6640625" style="34" customWidth="1"/>
    <col min="23" max="23" width="8.6640625" style="34" customWidth="1"/>
    <col min="24" max="24" width="0.83203125" style="68" customWidth="1"/>
    <col min="25" max="25" width="8.6640625" style="38" customWidth="1"/>
    <col min="26" max="26" width="8.6640625" style="39" customWidth="1"/>
    <col min="27" max="27" width="0.83203125" style="69" customWidth="1"/>
    <col min="28" max="28" width="27.6640625" style="41" bestFit="1" customWidth="1"/>
    <col min="29" max="29" width="0.83203125" style="70" customWidth="1"/>
    <col min="30" max="16384" width="9.1640625" style="41"/>
  </cols>
  <sheetData>
    <row r="1" spans="1:30" ht="42" customHeight="1" x14ac:dyDescent="0.15">
      <c r="A1" s="32"/>
      <c r="B1" s="100" t="s">
        <v>22</v>
      </c>
      <c r="C1" s="100"/>
      <c r="D1" s="100"/>
      <c r="E1" s="100"/>
      <c r="F1" s="100"/>
      <c r="G1" s="100"/>
      <c r="H1" s="100"/>
      <c r="I1" s="100"/>
      <c r="J1" s="100"/>
      <c r="K1" s="33"/>
      <c r="N1" s="35"/>
      <c r="V1" s="33"/>
      <c r="X1" s="37"/>
      <c r="AA1" s="40"/>
      <c r="AC1" s="41"/>
    </row>
    <row r="2" spans="1:30" s="45" customFormat="1" ht="20" customHeight="1" x14ac:dyDescent="0.15">
      <c r="A2" s="101" t="s">
        <v>23</v>
      </c>
      <c r="B2" s="101"/>
      <c r="C2" s="102" t="s">
        <v>24</v>
      </c>
      <c r="D2" s="103"/>
      <c r="E2" s="103"/>
      <c r="F2" s="103"/>
      <c r="G2" s="103"/>
      <c r="H2" s="103"/>
      <c r="I2" s="103"/>
      <c r="J2" s="102" t="s">
        <v>25</v>
      </c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43"/>
      <c r="Z2" s="44"/>
      <c r="AA2" s="42"/>
      <c r="AB2" s="97"/>
      <c r="AC2" s="97"/>
    </row>
    <row r="3" spans="1:30" s="54" customFormat="1" ht="20.25" customHeight="1" x14ac:dyDescent="0.15">
      <c r="A3" s="46" t="s">
        <v>2</v>
      </c>
      <c r="B3" s="47" t="s">
        <v>3</v>
      </c>
      <c r="C3" s="48" t="s">
        <v>4</v>
      </c>
      <c r="D3" s="48" t="s">
        <v>5</v>
      </c>
      <c r="E3" s="49"/>
      <c r="F3" s="98" t="s">
        <v>19</v>
      </c>
      <c r="G3" s="98"/>
      <c r="H3" s="98"/>
      <c r="I3" s="98"/>
      <c r="J3" s="98"/>
      <c r="K3" s="98"/>
      <c r="L3" s="98"/>
      <c r="M3" s="98"/>
      <c r="N3" s="50"/>
      <c r="O3" s="98" t="s">
        <v>20</v>
      </c>
      <c r="P3" s="98"/>
      <c r="Q3" s="98"/>
      <c r="R3" s="98"/>
      <c r="S3" s="98"/>
      <c r="T3" s="98"/>
      <c r="U3" s="98"/>
      <c r="V3" s="98"/>
      <c r="W3" s="98"/>
      <c r="X3" s="51"/>
      <c r="Y3" s="99" t="s">
        <v>7</v>
      </c>
      <c r="Z3" s="99"/>
      <c r="AA3" s="50"/>
      <c r="AB3" s="52"/>
      <c r="AC3" s="53"/>
    </row>
    <row r="4" spans="1:30" s="64" customFormat="1" ht="28.5" customHeight="1" thickBot="1" x14ac:dyDescent="0.2">
      <c r="A4" s="55"/>
      <c r="B4" s="56"/>
      <c r="C4" s="57"/>
      <c r="D4" s="57"/>
      <c r="E4" s="58"/>
      <c r="F4" s="59" t="s">
        <v>12</v>
      </c>
      <c r="G4" s="59" t="s">
        <v>13</v>
      </c>
      <c r="H4" s="59" t="s">
        <v>14</v>
      </c>
      <c r="I4" s="59" t="s">
        <v>15</v>
      </c>
      <c r="J4" s="59" t="s">
        <v>17</v>
      </c>
      <c r="K4" s="60" t="s">
        <v>10</v>
      </c>
      <c r="L4" s="60" t="s">
        <v>11</v>
      </c>
      <c r="M4" s="60" t="s">
        <v>0</v>
      </c>
      <c r="N4" s="61"/>
      <c r="O4" s="59" t="s">
        <v>12</v>
      </c>
      <c r="P4" s="59" t="s">
        <v>13</v>
      </c>
      <c r="Q4" s="59" t="s">
        <v>14</v>
      </c>
      <c r="R4" s="59" t="s">
        <v>15</v>
      </c>
      <c r="S4" s="59" t="s">
        <v>17</v>
      </c>
      <c r="T4" s="60" t="s">
        <v>16</v>
      </c>
      <c r="U4" s="60" t="s">
        <v>10</v>
      </c>
      <c r="V4" s="60" t="s">
        <v>11</v>
      </c>
      <c r="W4" s="60" t="s">
        <v>0</v>
      </c>
      <c r="X4" s="62"/>
      <c r="Y4" s="60" t="s">
        <v>0</v>
      </c>
      <c r="Z4" s="56" t="s">
        <v>3</v>
      </c>
      <c r="AA4" s="61"/>
      <c r="AB4" s="55" t="s">
        <v>8</v>
      </c>
      <c r="AC4" s="63"/>
    </row>
    <row r="5" spans="1:30" ht="14" thickTop="1" x14ac:dyDescent="0.15">
      <c r="A5" s="91" t="s">
        <v>26</v>
      </c>
      <c r="B5" s="92">
        <v>1</v>
      </c>
      <c r="C5" s="93" t="s">
        <v>46</v>
      </c>
      <c r="D5" s="93" t="s">
        <v>47</v>
      </c>
      <c r="F5" s="79">
        <v>5.7</v>
      </c>
      <c r="G5" s="79">
        <v>5.5</v>
      </c>
      <c r="H5" s="79">
        <v>5.2</v>
      </c>
      <c r="I5" s="79">
        <v>6.3</v>
      </c>
      <c r="J5" s="84">
        <v>8.4</v>
      </c>
      <c r="K5" s="84">
        <f t="shared" ref="K5:K36" si="0">SUM(F5:I5)-MIN(F5:I5)-MAX(F5:I5)</f>
        <v>11.2</v>
      </c>
      <c r="L5" s="79">
        <v>-1E-4</v>
      </c>
      <c r="M5" s="84">
        <f t="shared" ref="M5:M36" si="1">K5+J5-L5</f>
        <v>19.600100000000001</v>
      </c>
      <c r="O5" s="79">
        <v>6.1</v>
      </c>
      <c r="P5" s="79">
        <v>6.3</v>
      </c>
      <c r="Q5" s="79">
        <v>6.9</v>
      </c>
      <c r="R5" s="79">
        <v>6.6</v>
      </c>
      <c r="S5" s="84">
        <v>9.5500000000000007</v>
      </c>
      <c r="T5" s="79">
        <v>5.3</v>
      </c>
      <c r="U5" s="84">
        <f>SUM(O5:R5)-MIN(O5:R5)-MAX(O5:R5)</f>
        <v>12.899999999999997</v>
      </c>
      <c r="V5" s="79">
        <v>-1E-4</v>
      </c>
      <c r="W5" s="84">
        <f t="shared" ref="W5:W36" si="2">U5+S5+T5-V5</f>
        <v>27.750099999999996</v>
      </c>
      <c r="Y5" s="87">
        <f t="shared" ref="Y5:Y36" si="3">M5+W5</f>
        <v>47.350200000000001</v>
      </c>
      <c r="Z5" s="82">
        <v>1</v>
      </c>
      <c r="AB5" s="41" t="s">
        <v>270</v>
      </c>
    </row>
    <row r="6" spans="1:30" x14ac:dyDescent="0.15">
      <c r="B6" s="82"/>
      <c r="F6" s="79"/>
      <c r="G6" s="79"/>
      <c r="H6" s="79"/>
      <c r="I6" s="79"/>
      <c r="J6" s="84"/>
      <c r="K6" s="84"/>
      <c r="L6" s="79"/>
      <c r="M6" s="84"/>
      <c r="O6" s="79"/>
      <c r="P6" s="79"/>
      <c r="Q6" s="79"/>
      <c r="R6" s="79"/>
      <c r="S6" s="84"/>
      <c r="T6" s="79"/>
      <c r="U6" s="84"/>
      <c r="V6" s="79"/>
      <c r="W6" s="84"/>
      <c r="Y6" s="87"/>
      <c r="Z6" s="82"/>
    </row>
    <row r="7" spans="1:30" s="40" customFormat="1" ht="15" customHeight="1" x14ac:dyDescent="0.15">
      <c r="A7" s="91" t="s">
        <v>27</v>
      </c>
      <c r="B7" s="92">
        <v>1</v>
      </c>
      <c r="C7" s="93" t="s">
        <v>48</v>
      </c>
      <c r="D7" s="93" t="s">
        <v>49</v>
      </c>
      <c r="E7" s="67"/>
      <c r="F7" s="80">
        <v>7.7</v>
      </c>
      <c r="G7" s="80">
        <v>7.4</v>
      </c>
      <c r="H7" s="80">
        <v>7.7</v>
      </c>
      <c r="I7" s="80">
        <v>8.3000000000000007</v>
      </c>
      <c r="J7" s="85">
        <v>9.5500000000000007</v>
      </c>
      <c r="K7" s="84">
        <f t="shared" si="0"/>
        <v>15.400000000000002</v>
      </c>
      <c r="L7" s="80">
        <v>-1E-4</v>
      </c>
      <c r="M7" s="84">
        <f t="shared" si="1"/>
        <v>24.950100000000003</v>
      </c>
      <c r="N7" s="68"/>
      <c r="O7" s="79">
        <v>7.6</v>
      </c>
      <c r="P7" s="79">
        <v>7.4</v>
      </c>
      <c r="Q7" s="79">
        <v>7.5</v>
      </c>
      <c r="R7" s="79">
        <v>7.4</v>
      </c>
      <c r="S7" s="85">
        <v>9.35</v>
      </c>
      <c r="T7" s="79">
        <v>1.2</v>
      </c>
      <c r="U7" s="84">
        <f t="shared" ref="U7:U69" si="4">SUM(O7:R7)-MIN(O7:R7)-MAX(O7:R7)</f>
        <v>14.9</v>
      </c>
      <c r="V7" s="80">
        <v>-1E-4</v>
      </c>
      <c r="W7" s="84">
        <f t="shared" si="2"/>
        <v>25.450099999999999</v>
      </c>
      <c r="X7" s="68"/>
      <c r="Y7" s="87">
        <f t="shared" si="3"/>
        <v>50.400199999999998</v>
      </c>
      <c r="Z7" s="83">
        <v>1</v>
      </c>
      <c r="AA7" s="69"/>
      <c r="AB7" s="40" t="s">
        <v>271</v>
      </c>
      <c r="AC7" s="70"/>
      <c r="AD7" s="71"/>
    </row>
    <row r="8" spans="1:30" x14ac:dyDescent="0.15">
      <c r="A8" s="91" t="s">
        <v>27</v>
      </c>
      <c r="B8" s="92">
        <v>2</v>
      </c>
      <c r="C8" s="93" t="s">
        <v>50</v>
      </c>
      <c r="D8" s="93" t="s">
        <v>47</v>
      </c>
      <c r="F8" s="79">
        <v>6.8</v>
      </c>
      <c r="G8" s="79">
        <v>6.5</v>
      </c>
      <c r="H8" s="79">
        <v>7</v>
      </c>
      <c r="I8" s="79">
        <v>6.6</v>
      </c>
      <c r="J8" s="84">
        <v>9.8000000000000007</v>
      </c>
      <c r="K8" s="84">
        <f t="shared" si="0"/>
        <v>13.399999999999999</v>
      </c>
      <c r="L8" s="79">
        <v>-1E-4</v>
      </c>
      <c r="M8" s="84">
        <f t="shared" si="1"/>
        <v>23.200099999999999</v>
      </c>
      <c r="O8" s="79">
        <v>6.7</v>
      </c>
      <c r="P8" s="79">
        <v>6.4</v>
      </c>
      <c r="Q8" s="79">
        <v>6.9</v>
      </c>
      <c r="R8" s="79">
        <v>6.7</v>
      </c>
      <c r="S8" s="84">
        <v>9.8000000000000007</v>
      </c>
      <c r="T8" s="79">
        <v>0.8</v>
      </c>
      <c r="U8" s="84">
        <f t="shared" si="4"/>
        <v>13.399999999999997</v>
      </c>
      <c r="V8" s="79">
        <v>-1E-4</v>
      </c>
      <c r="W8" s="84">
        <f t="shared" si="2"/>
        <v>24.000099999999996</v>
      </c>
      <c r="Y8" s="87">
        <f t="shared" si="3"/>
        <v>47.200199999999995</v>
      </c>
      <c r="Z8" s="82">
        <v>2</v>
      </c>
      <c r="AB8" s="41" t="s">
        <v>270</v>
      </c>
      <c r="AD8" s="71"/>
    </row>
    <row r="9" spans="1:30" x14ac:dyDescent="0.15">
      <c r="A9" s="91" t="s">
        <v>27</v>
      </c>
      <c r="B9" s="92">
        <v>3</v>
      </c>
      <c r="C9" s="93" t="s">
        <v>51</v>
      </c>
      <c r="D9" s="93" t="s">
        <v>52</v>
      </c>
      <c r="F9" s="79">
        <v>6.9</v>
      </c>
      <c r="G9" s="79">
        <v>6.6</v>
      </c>
      <c r="H9" s="79">
        <v>6.7</v>
      </c>
      <c r="I9" s="79">
        <v>6.5</v>
      </c>
      <c r="J9" s="84">
        <v>10</v>
      </c>
      <c r="K9" s="84">
        <f t="shared" si="0"/>
        <v>13.299999999999999</v>
      </c>
      <c r="L9" s="79">
        <v>-1E-4</v>
      </c>
      <c r="M9" s="84">
        <f t="shared" si="1"/>
        <v>23.300099999999997</v>
      </c>
      <c r="O9" s="79">
        <v>6.4</v>
      </c>
      <c r="P9" s="79">
        <v>6.1</v>
      </c>
      <c r="Q9" s="79">
        <v>6.5</v>
      </c>
      <c r="R9" s="79">
        <v>6.2</v>
      </c>
      <c r="S9" s="84">
        <v>9.6999999999999993</v>
      </c>
      <c r="T9" s="79">
        <v>1.2</v>
      </c>
      <c r="U9" s="84">
        <f t="shared" si="4"/>
        <v>12.600000000000001</v>
      </c>
      <c r="V9" s="79">
        <v>-1E-4</v>
      </c>
      <c r="W9" s="84">
        <f t="shared" si="2"/>
        <v>23.5001</v>
      </c>
      <c r="Y9" s="87">
        <f t="shared" si="3"/>
        <v>46.800199999999997</v>
      </c>
      <c r="Z9" s="82">
        <v>3</v>
      </c>
      <c r="AB9" s="41" t="s">
        <v>272</v>
      </c>
      <c r="AD9" s="71"/>
    </row>
    <row r="10" spans="1:30" x14ac:dyDescent="0.15">
      <c r="A10" s="91" t="s">
        <v>27</v>
      </c>
      <c r="B10" s="92">
        <v>4</v>
      </c>
      <c r="C10" s="93" t="s">
        <v>53</v>
      </c>
      <c r="D10" s="93" t="s">
        <v>54</v>
      </c>
      <c r="E10" s="72"/>
      <c r="F10" s="81">
        <v>6.7</v>
      </c>
      <c r="G10" s="81">
        <v>6.6</v>
      </c>
      <c r="H10" s="81">
        <v>6.7</v>
      </c>
      <c r="I10" s="81">
        <v>6.3</v>
      </c>
      <c r="J10" s="86">
        <v>9.75</v>
      </c>
      <c r="K10" s="84">
        <f t="shared" si="0"/>
        <v>13.3</v>
      </c>
      <c r="L10" s="81">
        <v>-1E-4</v>
      </c>
      <c r="M10" s="84">
        <f t="shared" si="1"/>
        <v>23.0501</v>
      </c>
      <c r="N10" s="73"/>
      <c r="O10" s="81">
        <v>6.8</v>
      </c>
      <c r="P10" s="79">
        <v>6.2</v>
      </c>
      <c r="Q10" s="79">
        <v>6.7</v>
      </c>
      <c r="R10" s="79">
        <v>6.3</v>
      </c>
      <c r="S10" s="86">
        <v>9.8000000000000007</v>
      </c>
      <c r="T10" s="79">
        <v>0.8</v>
      </c>
      <c r="U10" s="84">
        <f t="shared" si="4"/>
        <v>13</v>
      </c>
      <c r="V10" s="81">
        <v>-1E-4</v>
      </c>
      <c r="W10" s="84">
        <f t="shared" si="2"/>
        <v>23.600100000000001</v>
      </c>
      <c r="Y10" s="87">
        <f t="shared" si="3"/>
        <v>46.650199999999998</v>
      </c>
      <c r="Z10" s="82">
        <v>4</v>
      </c>
      <c r="AB10" s="41" t="s">
        <v>273</v>
      </c>
      <c r="AD10" s="71"/>
    </row>
    <row r="11" spans="1:30" x14ac:dyDescent="0.15">
      <c r="A11" s="91" t="s">
        <v>27</v>
      </c>
      <c r="B11" s="92">
        <v>5</v>
      </c>
      <c r="C11" s="93" t="s">
        <v>55</v>
      </c>
      <c r="D11" s="93" t="s">
        <v>52</v>
      </c>
      <c r="F11" s="79">
        <v>7</v>
      </c>
      <c r="G11" s="79">
        <v>6.2</v>
      </c>
      <c r="H11" s="79">
        <v>6.7</v>
      </c>
      <c r="I11" s="79">
        <v>6.4</v>
      </c>
      <c r="J11" s="84">
        <v>9.8000000000000007</v>
      </c>
      <c r="K11" s="84">
        <f t="shared" si="0"/>
        <v>13.099999999999998</v>
      </c>
      <c r="L11" s="79">
        <v>-1E-4</v>
      </c>
      <c r="M11" s="84">
        <f t="shared" si="1"/>
        <v>22.900099999999998</v>
      </c>
      <c r="O11" s="79">
        <v>6.7</v>
      </c>
      <c r="P11" s="79">
        <v>6.4</v>
      </c>
      <c r="Q11" s="79">
        <v>6.7</v>
      </c>
      <c r="R11" s="79">
        <v>6</v>
      </c>
      <c r="S11" s="84">
        <v>9.8000000000000007</v>
      </c>
      <c r="T11" s="79">
        <v>0.8</v>
      </c>
      <c r="U11" s="84">
        <f t="shared" si="4"/>
        <v>13.100000000000001</v>
      </c>
      <c r="V11" s="79">
        <v>-1E-4</v>
      </c>
      <c r="W11" s="84">
        <f t="shared" si="2"/>
        <v>23.700100000000003</v>
      </c>
      <c r="X11" s="74"/>
      <c r="Y11" s="87">
        <f t="shared" si="3"/>
        <v>46.600200000000001</v>
      </c>
      <c r="Z11" s="82">
        <v>5</v>
      </c>
      <c r="AB11" s="41" t="s">
        <v>272</v>
      </c>
      <c r="AD11" s="71"/>
    </row>
    <row r="12" spans="1:30" x14ac:dyDescent="0.15">
      <c r="A12" s="65" t="s">
        <v>27</v>
      </c>
      <c r="B12" s="82">
        <v>6</v>
      </c>
      <c r="C12" s="66" t="s">
        <v>56</v>
      </c>
      <c r="D12" s="66" t="s">
        <v>57</v>
      </c>
      <c r="F12" s="79">
        <v>6.6</v>
      </c>
      <c r="G12" s="79">
        <v>6.3</v>
      </c>
      <c r="H12" s="79">
        <v>6.6</v>
      </c>
      <c r="I12" s="79">
        <v>6.4</v>
      </c>
      <c r="J12" s="84">
        <v>9.6999999999999993</v>
      </c>
      <c r="K12" s="84">
        <f t="shared" si="0"/>
        <v>12.999999999999998</v>
      </c>
      <c r="L12" s="79">
        <v>-1E-4</v>
      </c>
      <c r="M12" s="84">
        <f t="shared" si="1"/>
        <v>22.700099999999996</v>
      </c>
      <c r="O12" s="79">
        <v>6.4</v>
      </c>
      <c r="P12" s="79">
        <v>6.3</v>
      </c>
      <c r="Q12" s="79">
        <v>6.7</v>
      </c>
      <c r="R12" s="79">
        <v>5.9</v>
      </c>
      <c r="S12" s="84">
        <v>9.8000000000000007</v>
      </c>
      <c r="T12" s="79">
        <v>0.8</v>
      </c>
      <c r="U12" s="84">
        <f t="shared" si="4"/>
        <v>12.7</v>
      </c>
      <c r="V12" s="79">
        <v>-1E-4</v>
      </c>
      <c r="W12" s="84">
        <f t="shared" si="2"/>
        <v>23.3001</v>
      </c>
      <c r="X12" s="74"/>
      <c r="Y12" s="87">
        <f t="shared" si="3"/>
        <v>46.000199999999992</v>
      </c>
      <c r="Z12" s="82">
        <v>6</v>
      </c>
      <c r="AB12" s="41" t="s">
        <v>274</v>
      </c>
      <c r="AD12" s="71"/>
    </row>
    <row r="13" spans="1:30" x14ac:dyDescent="0.15">
      <c r="A13" s="65" t="s">
        <v>27</v>
      </c>
      <c r="B13" s="82">
        <v>7</v>
      </c>
      <c r="C13" s="66" t="s">
        <v>58</v>
      </c>
      <c r="D13" s="66" t="s">
        <v>52</v>
      </c>
      <c r="F13" s="79">
        <v>6.8</v>
      </c>
      <c r="G13" s="79">
        <v>6.7</v>
      </c>
      <c r="H13" s="79">
        <v>6.9</v>
      </c>
      <c r="I13" s="79">
        <v>6.8</v>
      </c>
      <c r="J13" s="84">
        <v>9.6999999999999993</v>
      </c>
      <c r="K13" s="84">
        <f t="shared" si="0"/>
        <v>13.6</v>
      </c>
      <c r="L13" s="79">
        <v>-1E-4</v>
      </c>
      <c r="M13" s="84">
        <f t="shared" si="1"/>
        <v>23.300099999999997</v>
      </c>
      <c r="O13" s="79">
        <v>5.9</v>
      </c>
      <c r="P13" s="79">
        <v>6.2</v>
      </c>
      <c r="Q13" s="79">
        <v>6.5</v>
      </c>
      <c r="R13" s="79">
        <v>5.7</v>
      </c>
      <c r="S13" s="84">
        <v>9.4499999999999993</v>
      </c>
      <c r="T13" s="79">
        <v>0.8</v>
      </c>
      <c r="U13" s="84">
        <f t="shared" si="4"/>
        <v>12.100000000000001</v>
      </c>
      <c r="V13" s="79">
        <v>-1E-4</v>
      </c>
      <c r="W13" s="84">
        <f t="shared" si="2"/>
        <v>22.350100000000001</v>
      </c>
      <c r="X13" s="74"/>
      <c r="Y13" s="87">
        <f t="shared" si="3"/>
        <v>45.650199999999998</v>
      </c>
      <c r="Z13" s="82">
        <v>7</v>
      </c>
      <c r="AB13" s="41" t="s">
        <v>272</v>
      </c>
      <c r="AD13" s="71"/>
    </row>
    <row r="14" spans="1:30" x14ac:dyDescent="0.15">
      <c r="A14" s="65" t="s">
        <v>27</v>
      </c>
      <c r="B14" s="82">
        <v>8</v>
      </c>
      <c r="C14" s="66" t="s">
        <v>59</v>
      </c>
      <c r="D14" s="66" t="s">
        <v>52</v>
      </c>
      <c r="F14" s="79">
        <v>6.3</v>
      </c>
      <c r="G14" s="79">
        <v>6.1</v>
      </c>
      <c r="H14" s="79">
        <v>6.4</v>
      </c>
      <c r="I14" s="79">
        <v>5.5</v>
      </c>
      <c r="J14" s="84">
        <v>9.8000000000000007</v>
      </c>
      <c r="K14" s="84">
        <f t="shared" si="0"/>
        <v>12.399999999999997</v>
      </c>
      <c r="L14" s="79">
        <v>-1E-4</v>
      </c>
      <c r="M14" s="84">
        <f t="shared" si="1"/>
        <v>22.200099999999996</v>
      </c>
      <c r="O14" s="79">
        <v>6.2</v>
      </c>
      <c r="P14" s="79">
        <v>6.3</v>
      </c>
      <c r="Q14" s="79">
        <v>6.3</v>
      </c>
      <c r="R14" s="79">
        <v>5.9</v>
      </c>
      <c r="S14" s="84">
        <v>9.8000000000000007</v>
      </c>
      <c r="T14" s="79">
        <v>0.8</v>
      </c>
      <c r="U14" s="84">
        <f t="shared" si="4"/>
        <v>12.500000000000004</v>
      </c>
      <c r="V14" s="79">
        <v>-1E-4</v>
      </c>
      <c r="W14" s="84">
        <f t="shared" si="2"/>
        <v>23.100100000000005</v>
      </c>
      <c r="X14" s="74"/>
      <c r="Y14" s="87">
        <f t="shared" si="3"/>
        <v>45.300200000000004</v>
      </c>
      <c r="Z14" s="82">
        <v>8</v>
      </c>
      <c r="AB14" s="41" t="s">
        <v>275</v>
      </c>
      <c r="AD14" s="71"/>
    </row>
    <row r="15" spans="1:30" x14ac:dyDescent="0.15">
      <c r="A15" s="65" t="s">
        <v>27</v>
      </c>
      <c r="B15" s="82">
        <v>9</v>
      </c>
      <c r="C15" s="66" t="s">
        <v>60</v>
      </c>
      <c r="D15" s="66" t="s">
        <v>47</v>
      </c>
      <c r="F15" s="79">
        <v>7</v>
      </c>
      <c r="G15" s="79">
        <v>6.5</v>
      </c>
      <c r="H15" s="79">
        <v>6.7</v>
      </c>
      <c r="I15" s="79">
        <v>6.7</v>
      </c>
      <c r="J15" s="84">
        <v>9.4</v>
      </c>
      <c r="K15" s="84">
        <f t="shared" si="0"/>
        <v>13.399999999999999</v>
      </c>
      <c r="L15" s="79">
        <v>-1E-4</v>
      </c>
      <c r="M15" s="84">
        <f t="shared" si="1"/>
        <v>22.800099999999997</v>
      </c>
      <c r="O15" s="79">
        <v>5.8</v>
      </c>
      <c r="P15" s="79">
        <v>5.4</v>
      </c>
      <c r="Q15" s="79">
        <v>6</v>
      </c>
      <c r="R15" s="79">
        <v>5.4</v>
      </c>
      <c r="S15" s="84">
        <v>9.5</v>
      </c>
      <c r="T15" s="79">
        <v>1.2</v>
      </c>
      <c r="U15" s="84">
        <f t="shared" si="4"/>
        <v>11.200000000000003</v>
      </c>
      <c r="V15" s="79">
        <v>-1E-4</v>
      </c>
      <c r="W15" s="84">
        <f t="shared" si="2"/>
        <v>21.900100000000002</v>
      </c>
      <c r="X15" s="74"/>
      <c r="Y15" s="87">
        <f t="shared" si="3"/>
        <v>44.700199999999995</v>
      </c>
      <c r="Z15" s="82">
        <v>9</v>
      </c>
      <c r="AB15" s="41" t="s">
        <v>270</v>
      </c>
      <c r="AD15" s="71"/>
    </row>
    <row r="16" spans="1:30" x14ac:dyDescent="0.15">
      <c r="A16" s="65" t="s">
        <v>27</v>
      </c>
      <c r="B16" s="82">
        <v>10</v>
      </c>
      <c r="C16" s="66" t="s">
        <v>61</v>
      </c>
      <c r="D16" s="66" t="s">
        <v>62</v>
      </c>
      <c r="F16" s="79">
        <v>6.9</v>
      </c>
      <c r="G16" s="79">
        <v>6.8</v>
      </c>
      <c r="H16" s="79">
        <v>6.8</v>
      </c>
      <c r="I16" s="79">
        <v>6.8</v>
      </c>
      <c r="J16" s="84">
        <v>8.9499999999999993</v>
      </c>
      <c r="K16" s="84">
        <f t="shared" si="0"/>
        <v>13.6</v>
      </c>
      <c r="L16" s="79">
        <v>-1E-4</v>
      </c>
      <c r="M16" s="84">
        <f t="shared" si="1"/>
        <v>22.550099999999997</v>
      </c>
      <c r="O16" s="79">
        <v>5.4</v>
      </c>
      <c r="P16" s="79">
        <v>5</v>
      </c>
      <c r="Q16" s="79">
        <v>5.4</v>
      </c>
      <c r="R16" s="79">
        <v>5.0999999999999996</v>
      </c>
      <c r="S16" s="84">
        <v>7.5</v>
      </c>
      <c r="T16" s="79">
        <v>0.7</v>
      </c>
      <c r="U16" s="84">
        <f t="shared" si="4"/>
        <v>10.499999999999998</v>
      </c>
      <c r="V16" s="79">
        <v>-1E-4</v>
      </c>
      <c r="W16" s="84">
        <f t="shared" si="2"/>
        <v>18.700099999999999</v>
      </c>
      <c r="X16" s="74"/>
      <c r="Y16" s="87">
        <f t="shared" si="3"/>
        <v>41.250199999999992</v>
      </c>
      <c r="Z16" s="82">
        <v>10</v>
      </c>
      <c r="AB16" s="41" t="s">
        <v>276</v>
      </c>
      <c r="AD16" s="71"/>
    </row>
    <row r="17" spans="1:30" x14ac:dyDescent="0.15">
      <c r="A17" s="65" t="s">
        <v>27</v>
      </c>
      <c r="B17" s="82">
        <v>11</v>
      </c>
      <c r="C17" s="66" t="s">
        <v>63</v>
      </c>
      <c r="D17" s="66" t="s">
        <v>52</v>
      </c>
      <c r="F17" s="79">
        <v>4.7</v>
      </c>
      <c r="G17" s="79">
        <v>4.2</v>
      </c>
      <c r="H17" s="79">
        <v>4.5</v>
      </c>
      <c r="I17" s="79">
        <v>4.0999999999999996</v>
      </c>
      <c r="J17" s="84">
        <v>6.6</v>
      </c>
      <c r="K17" s="84">
        <f t="shared" si="0"/>
        <v>8.6999999999999993</v>
      </c>
      <c r="L17" s="79">
        <v>-1E-4</v>
      </c>
      <c r="M17" s="84">
        <f t="shared" si="1"/>
        <v>15.300099999999999</v>
      </c>
      <c r="O17" s="79">
        <v>6</v>
      </c>
      <c r="P17" s="79">
        <v>6.3</v>
      </c>
      <c r="Q17" s="79">
        <v>6.3</v>
      </c>
      <c r="R17" s="79">
        <v>5.8</v>
      </c>
      <c r="S17" s="84">
        <v>9.6999999999999993</v>
      </c>
      <c r="T17" s="79">
        <v>0.7</v>
      </c>
      <c r="U17" s="84">
        <f t="shared" si="4"/>
        <v>12.3</v>
      </c>
      <c r="V17" s="79">
        <v>-1E-4</v>
      </c>
      <c r="W17" s="84">
        <f t="shared" si="2"/>
        <v>22.700099999999999</v>
      </c>
      <c r="Y17" s="87">
        <f t="shared" si="3"/>
        <v>38.0002</v>
      </c>
      <c r="Z17" s="82">
        <v>11</v>
      </c>
      <c r="AB17" s="41" t="s">
        <v>277</v>
      </c>
      <c r="AD17" s="71"/>
    </row>
    <row r="18" spans="1:30" x14ac:dyDescent="0.15">
      <c r="A18" s="65" t="s">
        <v>27</v>
      </c>
      <c r="B18" s="82">
        <v>12</v>
      </c>
      <c r="C18" s="66" t="s">
        <v>64</v>
      </c>
      <c r="D18" s="66" t="s">
        <v>52</v>
      </c>
      <c r="F18" s="79">
        <v>3.7</v>
      </c>
      <c r="G18" s="79">
        <v>3.3</v>
      </c>
      <c r="H18" s="79">
        <v>3.2</v>
      </c>
      <c r="I18" s="79">
        <v>3</v>
      </c>
      <c r="J18" s="84">
        <v>4.75</v>
      </c>
      <c r="K18" s="84">
        <f t="shared" si="0"/>
        <v>6.4999999999999991</v>
      </c>
      <c r="L18" s="79">
        <v>-1E-4</v>
      </c>
      <c r="M18" s="84">
        <f t="shared" si="1"/>
        <v>11.2501</v>
      </c>
      <c r="O18" s="79">
        <v>6.7</v>
      </c>
      <c r="P18" s="79">
        <v>6.4</v>
      </c>
      <c r="Q18" s="79">
        <v>6.8</v>
      </c>
      <c r="R18" s="79">
        <v>6.6</v>
      </c>
      <c r="S18" s="84">
        <v>9.65</v>
      </c>
      <c r="T18" s="79">
        <v>0.8</v>
      </c>
      <c r="U18" s="84">
        <f t="shared" si="4"/>
        <v>13.3</v>
      </c>
      <c r="V18" s="79">
        <v>-1E-4</v>
      </c>
      <c r="W18" s="84">
        <f t="shared" si="2"/>
        <v>23.750100000000003</v>
      </c>
      <c r="Y18" s="87">
        <f t="shared" si="3"/>
        <v>35.000200000000007</v>
      </c>
      <c r="Z18" s="82">
        <v>12</v>
      </c>
      <c r="AB18" s="41" t="s">
        <v>275</v>
      </c>
      <c r="AD18" s="71"/>
    </row>
    <row r="19" spans="1:30" x14ac:dyDescent="0.15">
      <c r="A19" s="65" t="s">
        <v>27</v>
      </c>
      <c r="B19" s="82">
        <v>13</v>
      </c>
      <c r="C19" s="66" t="s">
        <v>65</v>
      </c>
      <c r="D19" s="66" t="s">
        <v>52</v>
      </c>
      <c r="F19" s="79">
        <v>3.5</v>
      </c>
      <c r="G19" s="79">
        <v>3</v>
      </c>
      <c r="H19" s="79">
        <v>3</v>
      </c>
      <c r="I19" s="79">
        <v>3.4</v>
      </c>
      <c r="J19" s="84">
        <v>4.9000000000000004</v>
      </c>
      <c r="K19" s="84">
        <f t="shared" si="0"/>
        <v>6.4</v>
      </c>
      <c r="L19" s="79">
        <v>-1E-4</v>
      </c>
      <c r="M19" s="84">
        <f t="shared" si="1"/>
        <v>11.3001</v>
      </c>
      <c r="O19" s="79">
        <v>5</v>
      </c>
      <c r="P19" s="79">
        <v>5.2</v>
      </c>
      <c r="Q19" s="79">
        <v>5.4</v>
      </c>
      <c r="R19" s="79">
        <v>5.4</v>
      </c>
      <c r="S19" s="84">
        <v>7.9</v>
      </c>
      <c r="T19" s="79">
        <v>0.5</v>
      </c>
      <c r="U19" s="84">
        <f t="shared" si="4"/>
        <v>10.6</v>
      </c>
      <c r="V19" s="79">
        <v>-1E-4</v>
      </c>
      <c r="W19" s="84">
        <f t="shared" si="2"/>
        <v>19.0001</v>
      </c>
      <c r="Y19" s="87">
        <f t="shared" si="3"/>
        <v>30.3002</v>
      </c>
      <c r="Z19" s="82">
        <v>13</v>
      </c>
      <c r="AB19" s="41" t="s">
        <v>277</v>
      </c>
      <c r="AD19" s="71"/>
    </row>
    <row r="20" spans="1:30" x14ac:dyDescent="0.15">
      <c r="A20" s="65" t="s">
        <v>27</v>
      </c>
      <c r="B20" s="82">
        <v>14</v>
      </c>
      <c r="C20" s="66" t="s">
        <v>66</v>
      </c>
      <c r="D20" s="66" t="s">
        <v>52</v>
      </c>
      <c r="F20" s="79">
        <v>5.0999999999999996</v>
      </c>
      <c r="G20" s="79">
        <v>5.0999999999999996</v>
      </c>
      <c r="H20" s="79">
        <v>5.4</v>
      </c>
      <c r="I20" s="79">
        <v>5.0999999999999996</v>
      </c>
      <c r="J20" s="84">
        <v>7.8</v>
      </c>
      <c r="K20" s="84">
        <f t="shared" si="0"/>
        <v>10.199999999999999</v>
      </c>
      <c r="L20" s="79">
        <v>-1E-4</v>
      </c>
      <c r="M20" s="84">
        <f t="shared" si="1"/>
        <v>18.0001</v>
      </c>
      <c r="O20" s="79">
        <v>3.4</v>
      </c>
      <c r="P20" s="79">
        <v>3.3</v>
      </c>
      <c r="Q20" s="79">
        <v>3.4</v>
      </c>
      <c r="R20" s="79">
        <v>3.1</v>
      </c>
      <c r="S20" s="84">
        <v>3.7</v>
      </c>
      <c r="T20" s="79">
        <v>0.4</v>
      </c>
      <c r="U20" s="84">
        <f t="shared" si="4"/>
        <v>6.6999999999999993</v>
      </c>
      <c r="V20" s="79">
        <v>-1E-4</v>
      </c>
      <c r="W20" s="84">
        <f t="shared" si="2"/>
        <v>10.800099999999999</v>
      </c>
      <c r="Y20" s="87">
        <f t="shared" si="3"/>
        <v>28.800199999999997</v>
      </c>
      <c r="Z20" s="82">
        <v>14</v>
      </c>
      <c r="AB20" s="41" t="s">
        <v>272</v>
      </c>
      <c r="AD20" s="71"/>
    </row>
    <row r="21" spans="1:30" x14ac:dyDescent="0.15">
      <c r="A21" s="65" t="s">
        <v>27</v>
      </c>
      <c r="B21" s="82">
        <v>15</v>
      </c>
      <c r="C21" s="66" t="s">
        <v>67</v>
      </c>
      <c r="D21" s="66" t="s">
        <v>52</v>
      </c>
      <c r="F21" s="79">
        <v>0.5</v>
      </c>
      <c r="G21" s="79">
        <v>0.7</v>
      </c>
      <c r="H21" s="79">
        <v>0.6</v>
      </c>
      <c r="I21" s="79">
        <v>0.9</v>
      </c>
      <c r="J21" s="84">
        <v>0.9</v>
      </c>
      <c r="K21" s="84">
        <f t="shared" si="0"/>
        <v>1.2999999999999998</v>
      </c>
      <c r="L21" s="79">
        <v>-1E-4</v>
      </c>
      <c r="M21" s="84">
        <f t="shared" si="1"/>
        <v>2.2000999999999999</v>
      </c>
      <c r="O21" s="79">
        <v>5.6</v>
      </c>
      <c r="P21" s="79">
        <v>5.7</v>
      </c>
      <c r="Q21" s="79">
        <v>6</v>
      </c>
      <c r="R21" s="79">
        <v>5.7</v>
      </c>
      <c r="S21" s="84">
        <v>8.8000000000000007</v>
      </c>
      <c r="T21" s="79">
        <v>-1E-4</v>
      </c>
      <c r="U21" s="84">
        <f t="shared" si="4"/>
        <v>11.399999999999999</v>
      </c>
      <c r="V21" s="79">
        <v>-1E-4</v>
      </c>
      <c r="W21" s="84">
        <f t="shared" si="2"/>
        <v>20.2</v>
      </c>
      <c r="Y21" s="87">
        <f t="shared" si="3"/>
        <v>22.400099999999998</v>
      </c>
      <c r="Z21" s="82">
        <v>15</v>
      </c>
      <c r="AB21" s="41" t="s">
        <v>275</v>
      </c>
      <c r="AD21" s="71"/>
    </row>
    <row r="22" spans="1:30" x14ac:dyDescent="0.15">
      <c r="A22" s="65" t="s">
        <v>27</v>
      </c>
      <c r="B22" s="82">
        <v>16</v>
      </c>
      <c r="C22" s="66" t="s">
        <v>68</v>
      </c>
      <c r="D22" s="66" t="s">
        <v>52</v>
      </c>
      <c r="F22" s="79">
        <v>0.5</v>
      </c>
      <c r="G22" s="79">
        <v>0.6</v>
      </c>
      <c r="H22" s="79">
        <v>0.5</v>
      </c>
      <c r="I22" s="79">
        <v>0.5</v>
      </c>
      <c r="J22" s="84">
        <v>0.9</v>
      </c>
      <c r="K22" s="84">
        <f t="shared" si="0"/>
        <v>1</v>
      </c>
      <c r="L22" s="79">
        <v>-1E-4</v>
      </c>
      <c r="M22" s="84">
        <f t="shared" si="1"/>
        <v>1.9000999999999999</v>
      </c>
      <c r="O22" s="79">
        <v>0.5</v>
      </c>
      <c r="P22" s="79">
        <v>0.6</v>
      </c>
      <c r="Q22" s="79">
        <v>0.5</v>
      </c>
      <c r="R22" s="79">
        <v>0.5</v>
      </c>
      <c r="S22" s="84">
        <v>1</v>
      </c>
      <c r="T22" s="79">
        <v>0.2</v>
      </c>
      <c r="U22" s="84">
        <f t="shared" si="4"/>
        <v>1</v>
      </c>
      <c r="V22" s="79">
        <v>-1E-4</v>
      </c>
      <c r="W22" s="84">
        <f t="shared" si="2"/>
        <v>2.2001000000000004</v>
      </c>
      <c r="Y22" s="87">
        <f t="shared" si="3"/>
        <v>4.1002000000000001</v>
      </c>
      <c r="Z22" s="82">
        <v>16</v>
      </c>
      <c r="AB22" s="41" t="s">
        <v>277</v>
      </c>
      <c r="AD22" s="71"/>
    </row>
    <row r="23" spans="1:30" x14ac:dyDescent="0.15">
      <c r="A23" s="65" t="s">
        <v>27</v>
      </c>
      <c r="B23" s="82">
        <v>-1E-4</v>
      </c>
      <c r="C23" s="66" t="s">
        <v>69</v>
      </c>
      <c r="D23" s="66" t="s">
        <v>52</v>
      </c>
      <c r="F23" s="79">
        <v>-1E-4</v>
      </c>
      <c r="G23" s="79">
        <v>-1E-4</v>
      </c>
      <c r="H23" s="79">
        <v>-1E-4</v>
      </c>
      <c r="I23" s="79">
        <v>-1E-4</v>
      </c>
      <c r="J23" s="84">
        <v>-1E-4</v>
      </c>
      <c r="K23" s="84">
        <f t="shared" si="0"/>
        <v>-2.0000000000000004E-4</v>
      </c>
      <c r="L23" s="79">
        <v>-1E-4</v>
      </c>
      <c r="M23" s="84">
        <f t="shared" si="1"/>
        <v>-2.0000000000000004E-4</v>
      </c>
      <c r="O23" s="79">
        <v>-1E-4</v>
      </c>
      <c r="P23" s="79">
        <v>-1E-4</v>
      </c>
      <c r="Q23" s="79">
        <v>-1E-4</v>
      </c>
      <c r="R23" s="79">
        <v>-1E-4</v>
      </c>
      <c r="S23" s="84">
        <v>-1E-4</v>
      </c>
      <c r="T23" s="79">
        <v>-1E-4</v>
      </c>
      <c r="U23" s="84">
        <f t="shared" si="4"/>
        <v>-2.0000000000000004E-4</v>
      </c>
      <c r="V23" s="79">
        <v>-1E-4</v>
      </c>
      <c r="W23" s="84">
        <f t="shared" si="2"/>
        <v>-3.0000000000000003E-4</v>
      </c>
      <c r="Y23" s="87">
        <f t="shared" si="3"/>
        <v>-5.0000000000000001E-4</v>
      </c>
      <c r="Z23" s="82">
        <v>-1E-4</v>
      </c>
      <c r="AB23" s="41" t="s">
        <v>275</v>
      </c>
      <c r="AD23" s="71"/>
    </row>
    <row r="24" spans="1:30" x14ac:dyDescent="0.15">
      <c r="B24" s="82"/>
      <c r="F24" s="79"/>
      <c r="G24" s="79"/>
      <c r="H24" s="79"/>
      <c r="I24" s="79"/>
      <c r="J24" s="84"/>
      <c r="K24" s="84"/>
      <c r="L24" s="79"/>
      <c r="M24" s="84"/>
      <c r="O24" s="79"/>
      <c r="P24" s="79"/>
      <c r="Q24" s="79"/>
      <c r="R24" s="79"/>
      <c r="S24" s="84"/>
      <c r="T24" s="79"/>
      <c r="U24" s="84"/>
      <c r="V24" s="79"/>
      <c r="W24" s="84"/>
      <c r="Y24" s="87"/>
      <c r="Z24" s="82"/>
      <c r="AD24" s="71"/>
    </row>
    <row r="25" spans="1:30" x14ac:dyDescent="0.15">
      <c r="A25" s="91" t="s">
        <v>28</v>
      </c>
      <c r="B25" s="92">
        <v>1</v>
      </c>
      <c r="C25" s="93" t="s">
        <v>70</v>
      </c>
      <c r="D25" s="93" t="s">
        <v>62</v>
      </c>
      <c r="F25" s="79">
        <v>7.3</v>
      </c>
      <c r="G25" s="79">
        <v>7</v>
      </c>
      <c r="H25" s="79">
        <v>6.9</v>
      </c>
      <c r="I25" s="79">
        <v>7.2</v>
      </c>
      <c r="J25" s="84">
        <v>9.9</v>
      </c>
      <c r="K25" s="84">
        <f t="shared" si="0"/>
        <v>14.2</v>
      </c>
      <c r="L25" s="79">
        <v>-1E-4</v>
      </c>
      <c r="M25" s="84">
        <f t="shared" si="1"/>
        <v>24.100100000000001</v>
      </c>
      <c r="O25" s="79">
        <v>7.2</v>
      </c>
      <c r="P25" s="79">
        <v>7.2</v>
      </c>
      <c r="Q25" s="79">
        <v>7</v>
      </c>
      <c r="R25" s="79">
        <v>6.8</v>
      </c>
      <c r="S25" s="84">
        <v>9.9</v>
      </c>
      <c r="T25" s="79">
        <v>0.4</v>
      </c>
      <c r="U25" s="84">
        <f t="shared" si="4"/>
        <v>14.2</v>
      </c>
      <c r="V25" s="79">
        <v>-1E-4</v>
      </c>
      <c r="W25" s="84">
        <f t="shared" si="2"/>
        <v>24.5001</v>
      </c>
      <c r="Y25" s="87">
        <f t="shared" si="3"/>
        <v>48.600200000000001</v>
      </c>
      <c r="Z25" s="82">
        <v>1</v>
      </c>
      <c r="AB25" s="41" t="s">
        <v>276</v>
      </c>
      <c r="AD25" s="71"/>
    </row>
    <row r="26" spans="1:30" x14ac:dyDescent="0.15">
      <c r="B26" s="82"/>
      <c r="F26" s="79"/>
      <c r="G26" s="79"/>
      <c r="H26" s="79"/>
      <c r="I26" s="79"/>
      <c r="J26" s="84"/>
      <c r="K26" s="84"/>
      <c r="L26" s="79"/>
      <c r="M26" s="84"/>
      <c r="O26" s="79"/>
      <c r="P26" s="79"/>
      <c r="Q26" s="79"/>
      <c r="R26" s="79"/>
      <c r="S26" s="84"/>
      <c r="T26" s="79"/>
      <c r="U26" s="84"/>
      <c r="V26" s="79"/>
      <c r="W26" s="84"/>
      <c r="Y26" s="87"/>
      <c r="Z26" s="82"/>
      <c r="AD26" s="71"/>
    </row>
    <row r="27" spans="1:30" x14ac:dyDescent="0.15">
      <c r="A27" s="91" t="s">
        <v>29</v>
      </c>
      <c r="B27" s="92">
        <v>1</v>
      </c>
      <c r="C27" s="93" t="s">
        <v>71</v>
      </c>
      <c r="D27" s="93" t="s">
        <v>72</v>
      </c>
      <c r="F27" s="79">
        <v>7.2</v>
      </c>
      <c r="G27" s="79">
        <v>7</v>
      </c>
      <c r="H27" s="79">
        <v>7.1</v>
      </c>
      <c r="I27" s="79">
        <v>7</v>
      </c>
      <c r="J27" s="84">
        <v>9.6</v>
      </c>
      <c r="K27" s="84">
        <f t="shared" si="0"/>
        <v>14.099999999999998</v>
      </c>
      <c r="L27" s="79">
        <v>-1E-4</v>
      </c>
      <c r="M27" s="84">
        <f t="shared" si="1"/>
        <v>23.700099999999996</v>
      </c>
      <c r="O27" s="79">
        <v>6.8</v>
      </c>
      <c r="P27" s="79">
        <v>6.6</v>
      </c>
      <c r="Q27" s="79">
        <v>6.7</v>
      </c>
      <c r="R27" s="79">
        <v>6.8</v>
      </c>
      <c r="S27" s="84">
        <v>9.25</v>
      </c>
      <c r="T27" s="79">
        <v>6.5</v>
      </c>
      <c r="U27" s="84">
        <f t="shared" si="4"/>
        <v>13.499999999999996</v>
      </c>
      <c r="V27" s="79">
        <v>-1E-4</v>
      </c>
      <c r="W27" s="84">
        <f t="shared" si="2"/>
        <v>29.250099999999996</v>
      </c>
      <c r="Y27" s="87">
        <f t="shared" si="3"/>
        <v>52.950199999999995</v>
      </c>
      <c r="Z27" s="82">
        <v>1</v>
      </c>
      <c r="AB27" s="41" t="s">
        <v>278</v>
      </c>
      <c r="AD27" s="71"/>
    </row>
    <row r="28" spans="1:30" x14ac:dyDescent="0.15">
      <c r="B28" s="82"/>
      <c r="F28" s="79"/>
      <c r="G28" s="79"/>
      <c r="H28" s="79"/>
      <c r="I28" s="79"/>
      <c r="J28" s="84"/>
      <c r="K28" s="84"/>
      <c r="L28" s="79"/>
      <c r="M28" s="84"/>
      <c r="O28" s="79"/>
      <c r="P28" s="79"/>
      <c r="Q28" s="79"/>
      <c r="R28" s="79"/>
      <c r="S28" s="84"/>
      <c r="T28" s="79"/>
      <c r="U28" s="84"/>
      <c r="V28" s="79"/>
      <c r="W28" s="84"/>
      <c r="Y28" s="87"/>
      <c r="Z28" s="82"/>
      <c r="AD28" s="71"/>
    </row>
    <row r="29" spans="1:30" x14ac:dyDescent="0.15">
      <c r="A29" s="91" t="s">
        <v>30</v>
      </c>
      <c r="B29" s="92">
        <v>1</v>
      </c>
      <c r="C29" s="93" t="s">
        <v>73</v>
      </c>
      <c r="D29" s="93" t="s">
        <v>74</v>
      </c>
      <c r="F29" s="79">
        <v>8.1999999999999993</v>
      </c>
      <c r="G29" s="79">
        <v>7.9</v>
      </c>
      <c r="H29" s="79">
        <v>8.1999999999999993</v>
      </c>
      <c r="I29" s="79">
        <v>8.4</v>
      </c>
      <c r="J29" s="84">
        <v>9.9</v>
      </c>
      <c r="K29" s="84">
        <f t="shared" si="0"/>
        <v>16.400000000000006</v>
      </c>
      <c r="L29" s="79">
        <v>-1E-4</v>
      </c>
      <c r="M29" s="84">
        <f t="shared" si="1"/>
        <v>26.300100000000004</v>
      </c>
      <c r="O29" s="79">
        <v>7.6</v>
      </c>
      <c r="P29" s="79">
        <v>7.3</v>
      </c>
      <c r="Q29" s="79">
        <v>7</v>
      </c>
      <c r="R29" s="79">
        <v>7.7</v>
      </c>
      <c r="S29" s="84">
        <v>9.65</v>
      </c>
      <c r="T29" s="79">
        <v>4</v>
      </c>
      <c r="U29" s="84">
        <f t="shared" si="4"/>
        <v>14.899999999999999</v>
      </c>
      <c r="V29" s="79">
        <v>-1E-4</v>
      </c>
      <c r="W29" s="84">
        <f t="shared" si="2"/>
        <v>28.550099999999997</v>
      </c>
      <c r="Y29" s="87">
        <f t="shared" si="3"/>
        <v>54.850200000000001</v>
      </c>
      <c r="Z29" s="82">
        <v>1</v>
      </c>
      <c r="AB29" s="41" t="s">
        <v>279</v>
      </c>
      <c r="AD29" s="71"/>
    </row>
    <row r="30" spans="1:30" x14ac:dyDescent="0.15">
      <c r="A30" s="91" t="s">
        <v>30</v>
      </c>
      <c r="B30" s="92">
        <v>2</v>
      </c>
      <c r="C30" s="93" t="s">
        <v>75</v>
      </c>
      <c r="D30" s="93" t="s">
        <v>74</v>
      </c>
      <c r="F30" s="79">
        <v>8.1</v>
      </c>
      <c r="G30" s="79">
        <v>8</v>
      </c>
      <c r="H30" s="79">
        <v>7.8</v>
      </c>
      <c r="I30" s="79">
        <v>8.1999999999999993</v>
      </c>
      <c r="J30" s="84">
        <v>9.9</v>
      </c>
      <c r="K30" s="84">
        <f t="shared" si="0"/>
        <v>16.100000000000001</v>
      </c>
      <c r="L30" s="79">
        <v>-1E-4</v>
      </c>
      <c r="M30" s="84">
        <f t="shared" si="1"/>
        <v>26.0001</v>
      </c>
      <c r="O30" s="79">
        <v>7.8</v>
      </c>
      <c r="P30" s="79">
        <v>7.7</v>
      </c>
      <c r="Q30" s="79">
        <v>7.5</v>
      </c>
      <c r="R30" s="79">
        <v>8.1</v>
      </c>
      <c r="S30" s="84">
        <v>9.4</v>
      </c>
      <c r="T30" s="79">
        <v>3.1</v>
      </c>
      <c r="U30" s="84">
        <f t="shared" si="4"/>
        <v>15.500000000000002</v>
      </c>
      <c r="V30" s="79">
        <v>-1E-4</v>
      </c>
      <c r="W30" s="84">
        <f t="shared" si="2"/>
        <v>28.000100000000003</v>
      </c>
      <c r="Y30" s="87">
        <f t="shared" si="3"/>
        <v>54.000200000000007</v>
      </c>
      <c r="Z30" s="82">
        <v>2</v>
      </c>
      <c r="AB30" s="41" t="s">
        <v>279</v>
      </c>
      <c r="AD30" s="71"/>
    </row>
    <row r="31" spans="1:30" x14ac:dyDescent="0.15">
      <c r="A31" s="91" t="s">
        <v>30</v>
      </c>
      <c r="B31" s="92">
        <v>3</v>
      </c>
      <c r="C31" s="93" t="s">
        <v>76</v>
      </c>
      <c r="D31" s="93" t="s">
        <v>77</v>
      </c>
      <c r="F31" s="79">
        <v>8</v>
      </c>
      <c r="G31" s="79">
        <v>8.1</v>
      </c>
      <c r="H31" s="79">
        <v>7.7</v>
      </c>
      <c r="I31" s="79">
        <v>7.6</v>
      </c>
      <c r="J31" s="84">
        <v>10</v>
      </c>
      <c r="K31" s="84">
        <f t="shared" si="0"/>
        <v>15.699999999999998</v>
      </c>
      <c r="L31" s="79">
        <v>-1E-4</v>
      </c>
      <c r="M31" s="84">
        <f t="shared" si="1"/>
        <v>25.700099999999996</v>
      </c>
      <c r="O31" s="79">
        <v>7.8</v>
      </c>
      <c r="P31" s="79">
        <v>8.1</v>
      </c>
      <c r="Q31" s="79">
        <v>7.7</v>
      </c>
      <c r="R31" s="79">
        <v>8</v>
      </c>
      <c r="S31" s="84">
        <v>9.6999999999999993</v>
      </c>
      <c r="T31" s="79">
        <v>1.7</v>
      </c>
      <c r="U31" s="84">
        <f t="shared" si="4"/>
        <v>15.799999999999999</v>
      </c>
      <c r="V31" s="79">
        <v>-1E-4</v>
      </c>
      <c r="W31" s="84">
        <f t="shared" si="2"/>
        <v>27.200099999999999</v>
      </c>
      <c r="Y31" s="87">
        <f t="shared" si="3"/>
        <v>52.900199999999998</v>
      </c>
      <c r="Z31" s="82">
        <v>3</v>
      </c>
      <c r="AB31" s="41" t="s">
        <v>280</v>
      </c>
      <c r="AD31" s="71"/>
    </row>
    <row r="32" spans="1:30" x14ac:dyDescent="0.15">
      <c r="A32" s="91" t="s">
        <v>30</v>
      </c>
      <c r="B32" s="92">
        <v>4</v>
      </c>
      <c r="C32" s="93" t="s">
        <v>78</v>
      </c>
      <c r="D32" s="93" t="s">
        <v>79</v>
      </c>
      <c r="F32" s="79">
        <v>8</v>
      </c>
      <c r="G32" s="79">
        <v>7.7</v>
      </c>
      <c r="H32" s="79">
        <v>7.9</v>
      </c>
      <c r="I32" s="79">
        <v>8.1999999999999993</v>
      </c>
      <c r="J32" s="84">
        <v>9.5500000000000007</v>
      </c>
      <c r="K32" s="84">
        <f t="shared" si="0"/>
        <v>15.900000000000002</v>
      </c>
      <c r="L32" s="79">
        <v>-1E-4</v>
      </c>
      <c r="M32" s="84">
        <f t="shared" si="1"/>
        <v>25.450100000000003</v>
      </c>
      <c r="O32" s="79">
        <v>6.9</v>
      </c>
      <c r="P32" s="79">
        <v>6.9</v>
      </c>
      <c r="Q32" s="79">
        <v>7.1</v>
      </c>
      <c r="R32" s="79">
        <v>7.2</v>
      </c>
      <c r="S32" s="84">
        <v>9.0500000000000007</v>
      </c>
      <c r="T32" s="79">
        <v>4</v>
      </c>
      <c r="U32" s="84">
        <f t="shared" si="4"/>
        <v>13.999999999999996</v>
      </c>
      <c r="V32" s="79">
        <v>-1E-4</v>
      </c>
      <c r="W32" s="84">
        <f t="shared" si="2"/>
        <v>27.050099999999997</v>
      </c>
      <c r="Y32" s="87">
        <f t="shared" si="3"/>
        <v>52.5002</v>
      </c>
      <c r="Z32" s="82">
        <v>4</v>
      </c>
      <c r="AB32" s="41" t="s">
        <v>281</v>
      </c>
      <c r="AD32" s="71"/>
    </row>
    <row r="33" spans="1:30" x14ac:dyDescent="0.15">
      <c r="A33" s="91" t="s">
        <v>30</v>
      </c>
      <c r="B33" s="92">
        <v>5</v>
      </c>
      <c r="C33" s="93" t="s">
        <v>81</v>
      </c>
      <c r="D33" s="93" t="s">
        <v>52</v>
      </c>
      <c r="F33" s="79">
        <v>7.9</v>
      </c>
      <c r="G33" s="79">
        <v>7.5</v>
      </c>
      <c r="H33" s="79">
        <v>7.4</v>
      </c>
      <c r="I33" s="79">
        <v>7.7</v>
      </c>
      <c r="J33" s="84">
        <v>9.8000000000000007</v>
      </c>
      <c r="K33" s="84">
        <f t="shared" si="0"/>
        <v>15.200000000000001</v>
      </c>
      <c r="L33" s="79">
        <v>-1E-4</v>
      </c>
      <c r="M33" s="84">
        <f t="shared" si="1"/>
        <v>25.0001</v>
      </c>
      <c r="O33" s="79">
        <v>7.4</v>
      </c>
      <c r="P33" s="79">
        <v>7.4</v>
      </c>
      <c r="Q33" s="79">
        <v>7.1</v>
      </c>
      <c r="R33" s="79">
        <v>7.4</v>
      </c>
      <c r="S33" s="84">
        <v>9.4</v>
      </c>
      <c r="T33" s="79">
        <v>2</v>
      </c>
      <c r="U33" s="84">
        <f>SUM(O33:R33)-MIN(O33:R33)-MAX(O33:R33)</f>
        <v>14.799999999999995</v>
      </c>
      <c r="V33" s="79">
        <v>-1E-4</v>
      </c>
      <c r="W33" s="84">
        <f t="shared" si="2"/>
        <v>26.200099999999996</v>
      </c>
      <c r="Y33" s="87">
        <f t="shared" si="3"/>
        <v>51.200199999999995</v>
      </c>
      <c r="Z33" s="82">
        <v>5</v>
      </c>
      <c r="AB33" s="41" t="s">
        <v>272</v>
      </c>
      <c r="AD33" s="71"/>
    </row>
    <row r="34" spans="1:30" x14ac:dyDescent="0.15">
      <c r="A34" s="65" t="s">
        <v>30</v>
      </c>
      <c r="B34" s="82">
        <v>6</v>
      </c>
      <c r="C34" s="66" t="s">
        <v>80</v>
      </c>
      <c r="D34" s="66" t="s">
        <v>62</v>
      </c>
      <c r="F34" s="79">
        <v>7.7</v>
      </c>
      <c r="G34" s="79">
        <v>7.9</v>
      </c>
      <c r="H34" s="79">
        <v>7.4</v>
      </c>
      <c r="I34" s="79">
        <v>7.6</v>
      </c>
      <c r="J34" s="84">
        <v>9.6999999999999993</v>
      </c>
      <c r="K34" s="84">
        <f t="shared" si="0"/>
        <v>15.300000000000002</v>
      </c>
      <c r="L34" s="79">
        <v>-1E-4</v>
      </c>
      <c r="M34" s="84">
        <f t="shared" si="1"/>
        <v>25.0001</v>
      </c>
      <c r="O34" s="79">
        <v>7.5</v>
      </c>
      <c r="P34" s="79">
        <v>7.7</v>
      </c>
      <c r="Q34" s="79">
        <v>7.4</v>
      </c>
      <c r="R34" s="79">
        <v>7.2</v>
      </c>
      <c r="S34" s="84">
        <v>9.5</v>
      </c>
      <c r="T34" s="79">
        <v>1.7</v>
      </c>
      <c r="U34" s="84">
        <f t="shared" si="4"/>
        <v>14.900000000000002</v>
      </c>
      <c r="V34" s="79">
        <v>-1E-4</v>
      </c>
      <c r="W34" s="84">
        <f t="shared" si="2"/>
        <v>26.100100000000001</v>
      </c>
      <c r="Y34" s="87">
        <f t="shared" si="3"/>
        <v>51.100200000000001</v>
      </c>
      <c r="Z34" s="82">
        <v>6</v>
      </c>
      <c r="AB34" s="41" t="s">
        <v>282</v>
      </c>
      <c r="AD34" s="71"/>
    </row>
    <row r="35" spans="1:30" x14ac:dyDescent="0.15">
      <c r="A35" s="65" t="s">
        <v>30</v>
      </c>
      <c r="B35" s="82">
        <v>7</v>
      </c>
      <c r="C35" s="66" t="s">
        <v>82</v>
      </c>
      <c r="D35" s="66" t="s">
        <v>79</v>
      </c>
      <c r="F35" s="79">
        <v>7.8</v>
      </c>
      <c r="G35" s="79">
        <v>7.3</v>
      </c>
      <c r="H35" s="79">
        <v>7.6</v>
      </c>
      <c r="I35" s="79">
        <v>7.5</v>
      </c>
      <c r="J35" s="84">
        <v>9.9</v>
      </c>
      <c r="K35" s="84">
        <f t="shared" si="0"/>
        <v>15.099999999999998</v>
      </c>
      <c r="L35" s="79">
        <v>-1E-4</v>
      </c>
      <c r="M35" s="84">
        <f t="shared" si="1"/>
        <v>25.0001</v>
      </c>
      <c r="O35" s="79">
        <v>7.6</v>
      </c>
      <c r="P35" s="79">
        <v>7</v>
      </c>
      <c r="Q35" s="79">
        <v>7.6</v>
      </c>
      <c r="R35" s="79">
        <v>7</v>
      </c>
      <c r="S35" s="84">
        <v>9.5500000000000007</v>
      </c>
      <c r="T35" s="79">
        <v>1.6</v>
      </c>
      <c r="U35" s="84">
        <f t="shared" si="4"/>
        <v>14.6</v>
      </c>
      <c r="V35" s="79">
        <v>-1E-4</v>
      </c>
      <c r="W35" s="84">
        <f t="shared" si="2"/>
        <v>25.7501</v>
      </c>
      <c r="Y35" s="87">
        <f t="shared" si="3"/>
        <v>50.7502</v>
      </c>
      <c r="Z35" s="82">
        <v>7</v>
      </c>
      <c r="AB35" s="41" t="s">
        <v>281</v>
      </c>
      <c r="AD35" s="71"/>
    </row>
    <row r="36" spans="1:30" x14ac:dyDescent="0.15">
      <c r="A36" s="65" t="s">
        <v>30</v>
      </c>
      <c r="B36" s="82">
        <v>8</v>
      </c>
      <c r="C36" s="66" t="s">
        <v>83</v>
      </c>
      <c r="D36" s="66" t="s">
        <v>52</v>
      </c>
      <c r="F36" s="79">
        <v>7.9</v>
      </c>
      <c r="G36" s="79">
        <v>7.8</v>
      </c>
      <c r="H36" s="79">
        <v>7.2</v>
      </c>
      <c r="I36" s="79">
        <v>7.6</v>
      </c>
      <c r="J36" s="84">
        <v>9.6999999999999993</v>
      </c>
      <c r="K36" s="84">
        <f t="shared" si="0"/>
        <v>15.4</v>
      </c>
      <c r="L36" s="79">
        <v>-1E-4</v>
      </c>
      <c r="M36" s="84">
        <f t="shared" si="1"/>
        <v>25.100100000000001</v>
      </c>
      <c r="O36" s="79">
        <v>7.3</v>
      </c>
      <c r="P36" s="79">
        <v>7.2</v>
      </c>
      <c r="Q36" s="79">
        <v>7.2</v>
      </c>
      <c r="R36" s="79">
        <v>7.5</v>
      </c>
      <c r="S36" s="84">
        <v>9.0500000000000007</v>
      </c>
      <c r="T36" s="79">
        <v>2</v>
      </c>
      <c r="U36" s="84">
        <f t="shared" si="4"/>
        <v>14.5</v>
      </c>
      <c r="V36" s="79">
        <v>-1E-4</v>
      </c>
      <c r="W36" s="84">
        <f t="shared" si="2"/>
        <v>25.5501</v>
      </c>
      <c r="Y36" s="87">
        <f t="shared" si="3"/>
        <v>50.650199999999998</v>
      </c>
      <c r="Z36" s="82">
        <v>8</v>
      </c>
      <c r="AB36" s="41" t="s">
        <v>272</v>
      </c>
      <c r="AD36" s="71"/>
    </row>
    <row r="37" spans="1:30" x14ac:dyDescent="0.15">
      <c r="A37" s="65" t="s">
        <v>30</v>
      </c>
      <c r="B37" s="82">
        <v>9</v>
      </c>
      <c r="C37" s="66" t="s">
        <v>84</v>
      </c>
      <c r="D37" s="66" t="s">
        <v>62</v>
      </c>
      <c r="F37" s="79">
        <v>7.3</v>
      </c>
      <c r="G37" s="79">
        <v>7.5</v>
      </c>
      <c r="H37" s="79">
        <v>7.2</v>
      </c>
      <c r="I37" s="79">
        <v>7.4</v>
      </c>
      <c r="J37" s="84">
        <v>9.6999999999999993</v>
      </c>
      <c r="K37" s="84">
        <f t="shared" ref="K37:K68" si="5">SUM(F37:I37)-MIN(F37:I37)-MAX(F37:I37)</f>
        <v>14.7</v>
      </c>
      <c r="L37" s="79">
        <v>-1E-4</v>
      </c>
      <c r="M37" s="84">
        <f t="shared" ref="M37:M68" si="6">K37+J37-L37</f>
        <v>24.400099999999998</v>
      </c>
      <c r="O37" s="79">
        <v>7.5</v>
      </c>
      <c r="P37" s="79">
        <v>7.5</v>
      </c>
      <c r="Q37" s="79">
        <v>7.3</v>
      </c>
      <c r="R37" s="79">
        <v>7.4</v>
      </c>
      <c r="S37" s="84">
        <v>9.9</v>
      </c>
      <c r="T37" s="79">
        <v>1.2</v>
      </c>
      <c r="U37" s="84">
        <f t="shared" si="4"/>
        <v>14.900000000000002</v>
      </c>
      <c r="V37" s="79">
        <v>-1E-4</v>
      </c>
      <c r="W37" s="84">
        <f t="shared" ref="W37:W68" si="7">U37+S37+T37-V37</f>
        <v>26.000100000000003</v>
      </c>
      <c r="Y37" s="87">
        <f t="shared" ref="Y37:Y68" si="8">M37+W37</f>
        <v>50.400199999999998</v>
      </c>
      <c r="Z37" s="82">
        <v>9</v>
      </c>
      <c r="AB37" s="41" t="s">
        <v>282</v>
      </c>
      <c r="AD37" s="71"/>
    </row>
    <row r="38" spans="1:30" x14ac:dyDescent="0.15">
      <c r="A38" s="65" t="s">
        <v>30</v>
      </c>
      <c r="B38" s="82">
        <v>10</v>
      </c>
      <c r="C38" s="66" t="s">
        <v>85</v>
      </c>
      <c r="D38" s="66" t="s">
        <v>62</v>
      </c>
      <c r="F38" s="79">
        <v>7.7</v>
      </c>
      <c r="G38" s="79">
        <v>7.5</v>
      </c>
      <c r="H38" s="79">
        <v>7.4</v>
      </c>
      <c r="I38" s="79">
        <v>7.3</v>
      </c>
      <c r="J38" s="84">
        <v>9.9</v>
      </c>
      <c r="K38" s="84">
        <f t="shared" si="5"/>
        <v>14.900000000000002</v>
      </c>
      <c r="L38" s="79">
        <v>-1E-4</v>
      </c>
      <c r="M38" s="84">
        <f t="shared" si="6"/>
        <v>24.800100000000004</v>
      </c>
      <c r="O38" s="79">
        <v>7.4</v>
      </c>
      <c r="P38" s="79">
        <v>7.3</v>
      </c>
      <c r="Q38" s="79">
        <v>7.3</v>
      </c>
      <c r="R38" s="79">
        <v>7.2</v>
      </c>
      <c r="S38" s="84">
        <v>9.6999999999999993</v>
      </c>
      <c r="T38" s="79">
        <v>1.2</v>
      </c>
      <c r="U38" s="84">
        <f t="shared" si="4"/>
        <v>14.6</v>
      </c>
      <c r="V38" s="79">
        <v>-1E-4</v>
      </c>
      <c r="W38" s="84">
        <f t="shared" si="7"/>
        <v>25.500099999999996</v>
      </c>
      <c r="Y38" s="87">
        <f t="shared" si="8"/>
        <v>50.300200000000004</v>
      </c>
      <c r="Z38" s="82">
        <v>10</v>
      </c>
      <c r="AB38" s="41" t="s">
        <v>282</v>
      </c>
      <c r="AD38" s="71"/>
    </row>
    <row r="39" spans="1:30" x14ac:dyDescent="0.15">
      <c r="A39" s="65" t="s">
        <v>30</v>
      </c>
      <c r="B39" s="82">
        <v>11</v>
      </c>
      <c r="C39" s="66" t="s">
        <v>86</v>
      </c>
      <c r="D39" s="66" t="s">
        <v>52</v>
      </c>
      <c r="F39" s="79">
        <v>7.4</v>
      </c>
      <c r="G39" s="79">
        <v>7.2</v>
      </c>
      <c r="H39" s="79">
        <v>7</v>
      </c>
      <c r="I39" s="79">
        <v>7.1</v>
      </c>
      <c r="J39" s="84">
        <v>9.8000000000000007</v>
      </c>
      <c r="K39" s="84">
        <f t="shared" si="5"/>
        <v>14.300000000000002</v>
      </c>
      <c r="L39" s="79">
        <v>-1E-4</v>
      </c>
      <c r="M39" s="84">
        <f t="shared" si="6"/>
        <v>24.100100000000001</v>
      </c>
      <c r="O39" s="79">
        <v>7.6</v>
      </c>
      <c r="P39" s="79">
        <v>7.3</v>
      </c>
      <c r="Q39" s="79">
        <v>7.1</v>
      </c>
      <c r="R39" s="79">
        <v>6.7</v>
      </c>
      <c r="S39" s="84">
        <v>9.6</v>
      </c>
      <c r="T39" s="79">
        <v>2</v>
      </c>
      <c r="U39" s="84">
        <f t="shared" si="4"/>
        <v>14.4</v>
      </c>
      <c r="V39" s="79">
        <v>-1E-4</v>
      </c>
      <c r="W39" s="84">
        <f t="shared" si="7"/>
        <v>26.0001</v>
      </c>
      <c r="Y39" s="87">
        <f t="shared" si="8"/>
        <v>50.100200000000001</v>
      </c>
      <c r="Z39" s="82">
        <v>11</v>
      </c>
      <c r="AB39" s="41" t="s">
        <v>272</v>
      </c>
      <c r="AD39" s="71"/>
    </row>
    <row r="40" spans="1:30" x14ac:dyDescent="0.15">
      <c r="A40" s="65" t="s">
        <v>30</v>
      </c>
      <c r="B40" s="82">
        <v>12</v>
      </c>
      <c r="C40" s="66" t="s">
        <v>88</v>
      </c>
      <c r="D40" s="66" t="s">
        <v>62</v>
      </c>
      <c r="F40" s="79">
        <v>7.2</v>
      </c>
      <c r="G40" s="79">
        <v>6.8</v>
      </c>
      <c r="H40" s="79">
        <v>7</v>
      </c>
      <c r="I40" s="79">
        <v>7</v>
      </c>
      <c r="J40" s="84">
        <v>10</v>
      </c>
      <c r="K40" s="84">
        <f t="shared" si="5"/>
        <v>14</v>
      </c>
      <c r="L40" s="79">
        <v>-1E-4</v>
      </c>
      <c r="M40" s="84">
        <f t="shared" si="6"/>
        <v>24.0001</v>
      </c>
      <c r="O40" s="79">
        <v>6.8</v>
      </c>
      <c r="P40" s="79">
        <v>6.3</v>
      </c>
      <c r="Q40" s="79">
        <v>6.8</v>
      </c>
      <c r="R40" s="79">
        <v>6.6</v>
      </c>
      <c r="S40" s="84">
        <v>9.25</v>
      </c>
      <c r="T40" s="79">
        <v>3.1</v>
      </c>
      <c r="U40" s="84">
        <f t="shared" si="4"/>
        <v>13.399999999999999</v>
      </c>
      <c r="V40" s="79">
        <v>-1E-4</v>
      </c>
      <c r="W40" s="84">
        <f t="shared" si="7"/>
        <v>25.7501</v>
      </c>
      <c r="Y40" s="87">
        <f t="shared" si="8"/>
        <v>49.7502</v>
      </c>
      <c r="Z40" s="82">
        <v>12</v>
      </c>
      <c r="AB40" s="41" t="s">
        <v>283</v>
      </c>
      <c r="AD40" s="71"/>
    </row>
    <row r="41" spans="1:30" x14ac:dyDescent="0.15">
      <c r="A41" s="65" t="s">
        <v>30</v>
      </c>
      <c r="B41" s="82">
        <v>13</v>
      </c>
      <c r="C41" s="66" t="s">
        <v>87</v>
      </c>
      <c r="D41" s="66" t="s">
        <v>52</v>
      </c>
      <c r="F41" s="79">
        <v>7.3</v>
      </c>
      <c r="G41" s="79">
        <v>7.5</v>
      </c>
      <c r="H41" s="79">
        <v>7.2</v>
      </c>
      <c r="I41" s="79">
        <v>7.4</v>
      </c>
      <c r="J41" s="84">
        <v>9.6999999999999993</v>
      </c>
      <c r="K41" s="84">
        <f>SUM(F41:I41)-MIN(F41:I41)-MAX(F41:I41)</f>
        <v>14.7</v>
      </c>
      <c r="L41" s="79">
        <v>-1E-4</v>
      </c>
      <c r="M41" s="84">
        <f>K41+J41-L41</f>
        <v>24.400099999999998</v>
      </c>
      <c r="O41" s="79">
        <v>7.3</v>
      </c>
      <c r="P41" s="79">
        <v>6.9</v>
      </c>
      <c r="Q41" s="79">
        <v>7.1</v>
      </c>
      <c r="R41" s="79">
        <v>6.8</v>
      </c>
      <c r="S41" s="84">
        <v>9.35</v>
      </c>
      <c r="T41" s="79">
        <v>2</v>
      </c>
      <c r="U41" s="84">
        <f>SUM(O41:R41)-MIN(O41:R41)-MAX(O41:R41)</f>
        <v>13.999999999999996</v>
      </c>
      <c r="V41" s="79">
        <v>-1E-4</v>
      </c>
      <c r="W41" s="84">
        <f>U41+S41+T41-V41</f>
        <v>25.350099999999994</v>
      </c>
      <c r="Y41" s="87">
        <f>M41+W41</f>
        <v>49.750199999999992</v>
      </c>
      <c r="Z41" s="82">
        <v>13</v>
      </c>
      <c r="AB41" s="41" t="s">
        <v>272</v>
      </c>
      <c r="AD41" s="71"/>
    </row>
    <row r="42" spans="1:30" x14ac:dyDescent="0.15">
      <c r="A42" s="65" t="s">
        <v>30</v>
      </c>
      <c r="B42" s="82">
        <v>14</v>
      </c>
      <c r="C42" s="66" t="s">
        <v>89</v>
      </c>
      <c r="D42" s="66" t="s">
        <v>62</v>
      </c>
      <c r="F42" s="79">
        <v>7.2</v>
      </c>
      <c r="G42" s="79">
        <v>6.8</v>
      </c>
      <c r="H42" s="79">
        <v>7.1</v>
      </c>
      <c r="I42" s="79">
        <v>6.7</v>
      </c>
      <c r="J42" s="84">
        <v>10</v>
      </c>
      <c r="K42" s="84">
        <f t="shared" si="5"/>
        <v>13.900000000000002</v>
      </c>
      <c r="L42" s="79">
        <v>-1E-4</v>
      </c>
      <c r="M42" s="84">
        <f t="shared" si="6"/>
        <v>23.900100000000002</v>
      </c>
      <c r="O42" s="79">
        <v>7.3</v>
      </c>
      <c r="P42" s="79">
        <v>6.8</v>
      </c>
      <c r="Q42" s="79">
        <v>7.3</v>
      </c>
      <c r="R42" s="79">
        <v>6.7</v>
      </c>
      <c r="S42" s="84">
        <v>9.8000000000000007</v>
      </c>
      <c r="T42" s="79">
        <v>1.2</v>
      </c>
      <c r="U42" s="84">
        <f t="shared" si="4"/>
        <v>14.099999999999998</v>
      </c>
      <c r="V42" s="79">
        <v>-1E-4</v>
      </c>
      <c r="W42" s="84">
        <f t="shared" si="7"/>
        <v>25.100099999999998</v>
      </c>
      <c r="Y42" s="87">
        <f t="shared" si="8"/>
        <v>49.0002</v>
      </c>
      <c r="Z42" s="82">
        <v>14</v>
      </c>
      <c r="AB42" s="41" t="s">
        <v>282</v>
      </c>
      <c r="AD42" s="71"/>
    </row>
    <row r="43" spans="1:30" x14ac:dyDescent="0.15">
      <c r="A43" s="65" t="s">
        <v>30</v>
      </c>
      <c r="B43" s="82">
        <v>15</v>
      </c>
      <c r="C43" s="66" t="s">
        <v>90</v>
      </c>
      <c r="D43" s="66" t="s">
        <v>91</v>
      </c>
      <c r="F43" s="79">
        <v>7</v>
      </c>
      <c r="G43" s="79">
        <v>6.6</v>
      </c>
      <c r="H43" s="79">
        <v>6.9</v>
      </c>
      <c r="I43" s="79">
        <v>6.3</v>
      </c>
      <c r="J43" s="84">
        <v>9.4499999999999993</v>
      </c>
      <c r="K43" s="84">
        <f t="shared" si="5"/>
        <v>13.5</v>
      </c>
      <c r="L43" s="79">
        <v>-1E-4</v>
      </c>
      <c r="M43" s="84">
        <f t="shared" si="6"/>
        <v>22.950099999999999</v>
      </c>
      <c r="O43" s="79">
        <v>7.1</v>
      </c>
      <c r="P43" s="79">
        <v>6.8</v>
      </c>
      <c r="Q43" s="79">
        <v>6.9</v>
      </c>
      <c r="R43" s="79">
        <v>6.5</v>
      </c>
      <c r="S43" s="84">
        <v>9.8000000000000007</v>
      </c>
      <c r="T43" s="79">
        <v>1.2</v>
      </c>
      <c r="U43" s="84">
        <f t="shared" si="4"/>
        <v>13.699999999999998</v>
      </c>
      <c r="V43" s="79">
        <v>-1E-4</v>
      </c>
      <c r="W43" s="84">
        <f t="shared" si="7"/>
        <v>24.700099999999999</v>
      </c>
      <c r="Y43" s="87">
        <f t="shared" si="8"/>
        <v>47.650199999999998</v>
      </c>
      <c r="Z43" s="82">
        <v>15</v>
      </c>
      <c r="AB43" s="41" t="s">
        <v>284</v>
      </c>
      <c r="AD43" s="71"/>
    </row>
    <row r="44" spans="1:30" x14ac:dyDescent="0.15">
      <c r="A44" s="65" t="s">
        <v>30</v>
      </c>
      <c r="B44" s="82">
        <v>16</v>
      </c>
      <c r="C44" s="66" t="s">
        <v>92</v>
      </c>
      <c r="D44" s="66" t="s">
        <v>74</v>
      </c>
      <c r="F44" s="79">
        <v>5.6</v>
      </c>
      <c r="G44" s="79">
        <v>5.5</v>
      </c>
      <c r="H44" s="79">
        <v>5.6</v>
      </c>
      <c r="I44" s="79">
        <v>5.9</v>
      </c>
      <c r="J44" s="84">
        <v>6.85</v>
      </c>
      <c r="K44" s="84">
        <f t="shared" si="5"/>
        <v>11.200000000000001</v>
      </c>
      <c r="L44" s="79">
        <v>-1E-4</v>
      </c>
      <c r="M44" s="84">
        <f t="shared" si="6"/>
        <v>18.0501</v>
      </c>
      <c r="O44" s="79">
        <v>7.7</v>
      </c>
      <c r="P44" s="79">
        <v>7.6</v>
      </c>
      <c r="Q44" s="79">
        <v>7.6</v>
      </c>
      <c r="R44" s="79">
        <v>7.7</v>
      </c>
      <c r="S44" s="84">
        <v>9.25</v>
      </c>
      <c r="T44" s="79">
        <v>3.1</v>
      </c>
      <c r="U44" s="84">
        <f t="shared" si="4"/>
        <v>15.3</v>
      </c>
      <c r="V44" s="79">
        <v>-1E-4</v>
      </c>
      <c r="W44" s="84">
        <f t="shared" si="7"/>
        <v>27.650100000000002</v>
      </c>
      <c r="Y44" s="87">
        <f t="shared" si="8"/>
        <v>45.700200000000002</v>
      </c>
      <c r="Z44" s="82">
        <v>16</v>
      </c>
      <c r="AB44" s="41" t="s">
        <v>279</v>
      </c>
      <c r="AD44" s="71"/>
    </row>
    <row r="45" spans="1:30" x14ac:dyDescent="0.15">
      <c r="A45" s="65" t="s">
        <v>30</v>
      </c>
      <c r="B45" s="82">
        <v>-1E-4</v>
      </c>
      <c r="C45" s="66" t="s">
        <v>93</v>
      </c>
      <c r="D45" s="66" t="s">
        <v>79</v>
      </c>
      <c r="F45" s="79">
        <v>-1E-4</v>
      </c>
      <c r="G45" s="79">
        <v>-1E-4</v>
      </c>
      <c r="H45" s="79">
        <v>-1E-4</v>
      </c>
      <c r="I45" s="79">
        <v>-1E-4</v>
      </c>
      <c r="J45" s="84">
        <v>-1E-4</v>
      </c>
      <c r="K45" s="84">
        <f t="shared" si="5"/>
        <v>-2.0000000000000004E-4</v>
      </c>
      <c r="L45" s="79">
        <v>-1E-4</v>
      </c>
      <c r="M45" s="84">
        <f t="shared" si="6"/>
        <v>-2.0000000000000004E-4</v>
      </c>
      <c r="O45" s="79">
        <v>-1E-4</v>
      </c>
      <c r="P45" s="79">
        <v>-1E-4</v>
      </c>
      <c r="Q45" s="79">
        <v>-1E-4</v>
      </c>
      <c r="R45" s="79">
        <v>-1E-4</v>
      </c>
      <c r="S45" s="84">
        <v>-1E-4</v>
      </c>
      <c r="T45" s="79">
        <v>-1E-4</v>
      </c>
      <c r="U45" s="84">
        <f t="shared" si="4"/>
        <v>-2.0000000000000004E-4</v>
      </c>
      <c r="V45" s="79">
        <v>-1E-4</v>
      </c>
      <c r="W45" s="84">
        <f t="shared" si="7"/>
        <v>-3.0000000000000003E-4</v>
      </c>
      <c r="Y45" s="87">
        <f t="shared" si="8"/>
        <v>-5.0000000000000001E-4</v>
      </c>
      <c r="Z45" s="82">
        <v>-1E-4</v>
      </c>
      <c r="AB45" s="41" t="s">
        <v>281</v>
      </c>
      <c r="AD45" s="71"/>
    </row>
    <row r="46" spans="1:30" x14ac:dyDescent="0.15">
      <c r="B46" s="82"/>
      <c r="F46" s="79"/>
      <c r="G46" s="79"/>
      <c r="H46" s="79"/>
      <c r="I46" s="79"/>
      <c r="J46" s="84"/>
      <c r="K46" s="84"/>
      <c r="L46" s="79"/>
      <c r="M46" s="84"/>
      <c r="O46" s="79"/>
      <c r="P46" s="79"/>
      <c r="Q46" s="79"/>
      <c r="R46" s="79"/>
      <c r="S46" s="84"/>
      <c r="T46" s="79"/>
      <c r="U46" s="84"/>
      <c r="V46" s="79"/>
      <c r="W46" s="84"/>
      <c r="Y46" s="87"/>
      <c r="Z46" s="82"/>
      <c r="AD46" s="71"/>
    </row>
    <row r="47" spans="1:30" x14ac:dyDescent="0.15">
      <c r="A47" s="91" t="s">
        <v>31</v>
      </c>
      <c r="B47" s="92">
        <v>1</v>
      </c>
      <c r="C47" s="93" t="s">
        <v>94</v>
      </c>
      <c r="D47" s="93" t="s">
        <v>52</v>
      </c>
      <c r="F47" s="79">
        <v>7.9</v>
      </c>
      <c r="G47" s="79">
        <v>7.7</v>
      </c>
      <c r="H47" s="79">
        <v>7.6</v>
      </c>
      <c r="I47" s="79">
        <v>7.8</v>
      </c>
      <c r="J47" s="84">
        <v>10</v>
      </c>
      <c r="K47" s="84">
        <f t="shared" si="5"/>
        <v>15.500000000000005</v>
      </c>
      <c r="L47" s="79">
        <v>-1E-4</v>
      </c>
      <c r="M47" s="84">
        <f t="shared" si="6"/>
        <v>25.500100000000007</v>
      </c>
      <c r="O47" s="79">
        <v>8</v>
      </c>
      <c r="P47" s="79">
        <v>7.7</v>
      </c>
      <c r="Q47" s="79">
        <v>7.6</v>
      </c>
      <c r="R47" s="79">
        <v>8.1</v>
      </c>
      <c r="S47" s="84">
        <v>10</v>
      </c>
      <c r="T47" s="79">
        <v>1.3</v>
      </c>
      <c r="U47" s="84">
        <f t="shared" si="4"/>
        <v>15.699999999999998</v>
      </c>
      <c r="V47" s="79">
        <v>-1E-4</v>
      </c>
      <c r="W47" s="84">
        <f t="shared" si="7"/>
        <v>27.000099999999996</v>
      </c>
      <c r="Y47" s="87">
        <f t="shared" si="8"/>
        <v>52.500200000000007</v>
      </c>
      <c r="Z47" s="82">
        <v>1</v>
      </c>
      <c r="AB47" s="41" t="s">
        <v>272</v>
      </c>
      <c r="AD47" s="71"/>
    </row>
    <row r="48" spans="1:30" x14ac:dyDescent="0.15">
      <c r="A48" s="91" t="s">
        <v>31</v>
      </c>
      <c r="B48" s="92">
        <v>2</v>
      </c>
      <c r="C48" s="93" t="s">
        <v>95</v>
      </c>
      <c r="D48" s="93" t="s">
        <v>57</v>
      </c>
      <c r="F48" s="79">
        <v>7.2</v>
      </c>
      <c r="G48" s="79">
        <v>6.9</v>
      </c>
      <c r="H48" s="79">
        <v>7.3</v>
      </c>
      <c r="I48" s="79">
        <v>7.4</v>
      </c>
      <c r="J48" s="84">
        <v>9.9</v>
      </c>
      <c r="K48" s="84">
        <f t="shared" si="5"/>
        <v>14.500000000000005</v>
      </c>
      <c r="L48" s="79">
        <v>-1E-4</v>
      </c>
      <c r="M48" s="84">
        <f t="shared" si="6"/>
        <v>24.400100000000005</v>
      </c>
      <c r="O48" s="79">
        <v>7</v>
      </c>
      <c r="P48" s="79">
        <v>6.8</v>
      </c>
      <c r="Q48" s="79">
        <v>7.5</v>
      </c>
      <c r="R48" s="79">
        <v>7.6</v>
      </c>
      <c r="S48" s="84">
        <v>9.8000000000000007</v>
      </c>
      <c r="T48" s="79">
        <v>0.8</v>
      </c>
      <c r="U48" s="84">
        <f t="shared" si="4"/>
        <v>14.499999999999998</v>
      </c>
      <c r="V48" s="79">
        <v>-1E-4</v>
      </c>
      <c r="W48" s="84">
        <f t="shared" si="7"/>
        <v>25.100099999999998</v>
      </c>
      <c r="Y48" s="87">
        <f t="shared" si="8"/>
        <v>49.500200000000007</v>
      </c>
      <c r="Z48" s="82">
        <v>2</v>
      </c>
      <c r="AB48" s="41" t="s">
        <v>274</v>
      </c>
      <c r="AD48" s="71"/>
    </row>
    <row r="49" spans="1:30" x14ac:dyDescent="0.15">
      <c r="A49" s="91" t="s">
        <v>31</v>
      </c>
      <c r="B49" s="92">
        <v>3</v>
      </c>
      <c r="C49" s="93" t="s">
        <v>96</v>
      </c>
      <c r="D49" s="93" t="s">
        <v>97</v>
      </c>
      <c r="F49" s="79">
        <v>7.1</v>
      </c>
      <c r="G49" s="79">
        <v>7</v>
      </c>
      <c r="H49" s="79">
        <v>7.3</v>
      </c>
      <c r="I49" s="79">
        <v>7.1</v>
      </c>
      <c r="J49" s="84">
        <v>9.6999999999999993</v>
      </c>
      <c r="K49" s="84">
        <f t="shared" si="5"/>
        <v>14.2</v>
      </c>
      <c r="L49" s="79">
        <v>-1E-4</v>
      </c>
      <c r="M49" s="84">
        <f t="shared" si="6"/>
        <v>23.900099999999998</v>
      </c>
      <c r="O49" s="79">
        <v>7.1</v>
      </c>
      <c r="P49" s="79">
        <v>7</v>
      </c>
      <c r="Q49" s="79">
        <v>7.4</v>
      </c>
      <c r="R49" s="79">
        <v>7.1</v>
      </c>
      <c r="S49" s="84">
        <v>9.5</v>
      </c>
      <c r="T49" s="79">
        <v>1.2</v>
      </c>
      <c r="U49" s="84">
        <f t="shared" si="4"/>
        <v>14.200000000000001</v>
      </c>
      <c r="V49" s="79">
        <v>-1E-4</v>
      </c>
      <c r="W49" s="84">
        <f t="shared" si="7"/>
        <v>24.900100000000002</v>
      </c>
      <c r="Y49" s="87">
        <f t="shared" si="8"/>
        <v>48.800200000000004</v>
      </c>
      <c r="Z49" s="82">
        <v>3</v>
      </c>
      <c r="AB49" s="41" t="s">
        <v>97</v>
      </c>
      <c r="AD49" s="71"/>
    </row>
    <row r="50" spans="1:30" x14ac:dyDescent="0.15">
      <c r="A50" s="91" t="s">
        <v>31</v>
      </c>
      <c r="B50" s="92">
        <v>4</v>
      </c>
      <c r="C50" s="93" t="s">
        <v>98</v>
      </c>
      <c r="D50" s="93" t="s">
        <v>47</v>
      </c>
      <c r="F50" s="79">
        <v>7.1</v>
      </c>
      <c r="G50" s="79">
        <v>6.9</v>
      </c>
      <c r="H50" s="79">
        <v>7</v>
      </c>
      <c r="I50" s="79">
        <v>7.2</v>
      </c>
      <c r="J50" s="84">
        <v>9.8000000000000007</v>
      </c>
      <c r="K50" s="84">
        <f t="shared" si="5"/>
        <v>14.099999999999998</v>
      </c>
      <c r="L50" s="79">
        <v>-1E-4</v>
      </c>
      <c r="M50" s="84">
        <f t="shared" si="6"/>
        <v>23.900099999999998</v>
      </c>
      <c r="O50" s="79">
        <v>7</v>
      </c>
      <c r="P50" s="79">
        <v>6.9</v>
      </c>
      <c r="Q50" s="79">
        <v>7</v>
      </c>
      <c r="R50" s="79">
        <v>7.1</v>
      </c>
      <c r="S50" s="84">
        <v>9.6999999999999993</v>
      </c>
      <c r="T50" s="79">
        <v>0.8</v>
      </c>
      <c r="U50" s="84">
        <f t="shared" si="4"/>
        <v>14.000000000000002</v>
      </c>
      <c r="V50" s="79">
        <v>-1E-4</v>
      </c>
      <c r="W50" s="84">
        <f t="shared" si="7"/>
        <v>24.500100000000003</v>
      </c>
      <c r="Y50" s="87">
        <f t="shared" si="8"/>
        <v>48.400199999999998</v>
      </c>
      <c r="Z50" s="82">
        <v>4</v>
      </c>
      <c r="AB50" s="41" t="s">
        <v>285</v>
      </c>
      <c r="AD50" s="71"/>
    </row>
    <row r="51" spans="1:30" x14ac:dyDescent="0.15">
      <c r="A51" s="91" t="s">
        <v>31</v>
      </c>
      <c r="B51" s="92">
        <v>5</v>
      </c>
      <c r="C51" s="93" t="s">
        <v>100</v>
      </c>
      <c r="D51" s="93" t="s">
        <v>72</v>
      </c>
      <c r="F51" s="79">
        <v>7.1</v>
      </c>
      <c r="G51" s="79">
        <v>6.7</v>
      </c>
      <c r="H51" s="79">
        <v>6.9</v>
      </c>
      <c r="I51" s="79">
        <v>6.8</v>
      </c>
      <c r="J51" s="84">
        <v>9.9</v>
      </c>
      <c r="K51" s="84">
        <f t="shared" si="5"/>
        <v>13.700000000000005</v>
      </c>
      <c r="L51" s="79">
        <v>-1E-4</v>
      </c>
      <c r="M51" s="84">
        <f t="shared" si="6"/>
        <v>23.600100000000005</v>
      </c>
      <c r="O51" s="79">
        <v>7</v>
      </c>
      <c r="P51" s="79">
        <v>6.7</v>
      </c>
      <c r="Q51" s="79">
        <v>7</v>
      </c>
      <c r="R51" s="79">
        <v>6.5</v>
      </c>
      <c r="S51" s="84">
        <v>9.4</v>
      </c>
      <c r="T51" s="79">
        <v>1.1000000000000001</v>
      </c>
      <c r="U51" s="84">
        <f>SUM(O51:R51)-MIN(O51:R51)-MAX(O51:R51)</f>
        <v>13.7</v>
      </c>
      <c r="V51" s="79">
        <v>-1E-4</v>
      </c>
      <c r="W51" s="84">
        <f t="shared" si="7"/>
        <v>24.200100000000003</v>
      </c>
      <c r="Y51" s="87">
        <f t="shared" si="8"/>
        <v>47.800200000000004</v>
      </c>
      <c r="Z51" s="82">
        <v>5</v>
      </c>
      <c r="AB51" s="41" t="s">
        <v>278</v>
      </c>
      <c r="AD51" s="71"/>
    </row>
    <row r="52" spans="1:30" x14ac:dyDescent="0.15">
      <c r="A52" s="65" t="s">
        <v>31</v>
      </c>
      <c r="B52" s="82">
        <v>6</v>
      </c>
      <c r="C52" s="66" t="s">
        <v>99</v>
      </c>
      <c r="D52" s="66" t="s">
        <v>74</v>
      </c>
      <c r="F52" s="79">
        <v>7.2</v>
      </c>
      <c r="G52" s="79">
        <v>6.8</v>
      </c>
      <c r="H52" s="79">
        <v>7.1</v>
      </c>
      <c r="I52" s="79">
        <v>7.1</v>
      </c>
      <c r="J52" s="84">
        <v>9.6999999999999993</v>
      </c>
      <c r="K52" s="84">
        <f t="shared" si="5"/>
        <v>14.200000000000003</v>
      </c>
      <c r="L52" s="79">
        <v>-1E-4</v>
      </c>
      <c r="M52" s="84">
        <f t="shared" si="6"/>
        <v>23.900100000000002</v>
      </c>
      <c r="O52" s="79">
        <v>6.5</v>
      </c>
      <c r="P52" s="79">
        <v>6.6</v>
      </c>
      <c r="Q52" s="79">
        <v>7.2</v>
      </c>
      <c r="R52" s="79">
        <v>6.6</v>
      </c>
      <c r="S52" s="84">
        <v>9.9</v>
      </c>
      <c r="T52" s="79">
        <v>0.8</v>
      </c>
      <c r="U52" s="84">
        <f t="shared" si="4"/>
        <v>13.2</v>
      </c>
      <c r="V52" s="79">
        <v>-1E-4</v>
      </c>
      <c r="W52" s="84">
        <f t="shared" si="7"/>
        <v>23.900100000000002</v>
      </c>
      <c r="Y52" s="87">
        <f t="shared" si="8"/>
        <v>47.800200000000004</v>
      </c>
      <c r="Z52" s="82">
        <v>6</v>
      </c>
      <c r="AB52" s="41" t="s">
        <v>279</v>
      </c>
      <c r="AD52" s="71"/>
    </row>
    <row r="53" spans="1:30" x14ac:dyDescent="0.15">
      <c r="A53" s="65" t="s">
        <v>31</v>
      </c>
      <c r="B53" s="82">
        <v>7</v>
      </c>
      <c r="C53" s="66" t="s">
        <v>102</v>
      </c>
      <c r="D53" s="66" t="s">
        <v>52</v>
      </c>
      <c r="F53" s="79">
        <v>6.9</v>
      </c>
      <c r="G53" s="79">
        <v>6.7</v>
      </c>
      <c r="H53" s="79">
        <v>6.9</v>
      </c>
      <c r="I53" s="79">
        <v>6.9</v>
      </c>
      <c r="J53" s="84">
        <v>9.35</v>
      </c>
      <c r="K53" s="84">
        <f t="shared" si="5"/>
        <v>13.799999999999999</v>
      </c>
      <c r="L53" s="79">
        <v>-1E-4</v>
      </c>
      <c r="M53" s="84">
        <f t="shared" si="6"/>
        <v>23.150099999999998</v>
      </c>
      <c r="O53" s="79">
        <v>7</v>
      </c>
      <c r="P53" s="79">
        <v>6.9</v>
      </c>
      <c r="Q53" s="79">
        <v>7</v>
      </c>
      <c r="R53" s="79">
        <v>7</v>
      </c>
      <c r="S53" s="84">
        <v>9.4</v>
      </c>
      <c r="T53" s="79">
        <v>0.8</v>
      </c>
      <c r="U53" s="84">
        <f>SUM(O53:R53)-MIN(O53:R53)-MAX(O53:R53)</f>
        <v>14</v>
      </c>
      <c r="V53" s="79">
        <v>-1E-4</v>
      </c>
      <c r="W53" s="84">
        <f t="shared" si="7"/>
        <v>24.200099999999999</v>
      </c>
      <c r="Y53" s="87">
        <f t="shared" si="8"/>
        <v>47.350200000000001</v>
      </c>
      <c r="Z53" s="82">
        <v>7</v>
      </c>
      <c r="AB53" s="41" t="s">
        <v>275</v>
      </c>
      <c r="AD53" s="71"/>
    </row>
    <row r="54" spans="1:30" x14ac:dyDescent="0.15">
      <c r="A54" s="65" t="s">
        <v>31</v>
      </c>
      <c r="B54" s="82">
        <v>8</v>
      </c>
      <c r="C54" s="66" t="s">
        <v>101</v>
      </c>
      <c r="D54" s="66" t="s">
        <v>47</v>
      </c>
      <c r="F54" s="79">
        <v>7.1</v>
      </c>
      <c r="G54" s="79">
        <v>6.9</v>
      </c>
      <c r="H54" s="79">
        <v>6.9</v>
      </c>
      <c r="I54" s="79">
        <v>6.9</v>
      </c>
      <c r="J54" s="84">
        <v>9.5500000000000007</v>
      </c>
      <c r="K54" s="84">
        <f t="shared" si="5"/>
        <v>13.799999999999999</v>
      </c>
      <c r="L54" s="79">
        <v>-1E-4</v>
      </c>
      <c r="M54" s="84">
        <f t="shared" si="6"/>
        <v>23.350100000000001</v>
      </c>
      <c r="O54" s="79">
        <v>7</v>
      </c>
      <c r="P54" s="79">
        <v>6.8</v>
      </c>
      <c r="Q54" s="79">
        <v>6.9</v>
      </c>
      <c r="R54" s="79">
        <v>6.8</v>
      </c>
      <c r="S54" s="84">
        <v>9.5</v>
      </c>
      <c r="T54" s="79">
        <v>0.8</v>
      </c>
      <c r="U54" s="84">
        <f t="shared" si="4"/>
        <v>13.700000000000003</v>
      </c>
      <c r="V54" s="79">
        <v>-1E-4</v>
      </c>
      <c r="W54" s="84">
        <f t="shared" si="7"/>
        <v>24.000100000000003</v>
      </c>
      <c r="Y54" s="87">
        <f t="shared" si="8"/>
        <v>47.350200000000001</v>
      </c>
      <c r="Z54" s="82">
        <v>8</v>
      </c>
      <c r="AB54" s="41" t="s">
        <v>285</v>
      </c>
      <c r="AD54" s="71"/>
    </row>
    <row r="55" spans="1:30" x14ac:dyDescent="0.15">
      <c r="A55" s="65" t="s">
        <v>31</v>
      </c>
      <c r="B55" s="82">
        <v>9</v>
      </c>
      <c r="C55" s="66" t="s">
        <v>105</v>
      </c>
      <c r="D55" s="66" t="s">
        <v>106</v>
      </c>
      <c r="F55" s="79">
        <v>6.8</v>
      </c>
      <c r="G55" s="79">
        <v>6.1</v>
      </c>
      <c r="H55" s="79">
        <v>6.8</v>
      </c>
      <c r="I55" s="79">
        <v>6.5</v>
      </c>
      <c r="J55" s="84">
        <v>9.6</v>
      </c>
      <c r="K55" s="84">
        <f t="shared" si="5"/>
        <v>13.3</v>
      </c>
      <c r="L55" s="79">
        <v>-1E-4</v>
      </c>
      <c r="M55" s="84">
        <f t="shared" si="6"/>
        <v>22.900099999999998</v>
      </c>
      <c r="O55" s="79">
        <v>6.8</v>
      </c>
      <c r="P55" s="79">
        <v>6.2</v>
      </c>
      <c r="Q55" s="79">
        <v>7</v>
      </c>
      <c r="R55" s="79">
        <v>6.4</v>
      </c>
      <c r="S55" s="84">
        <v>9.9</v>
      </c>
      <c r="T55" s="79">
        <v>0.8</v>
      </c>
      <c r="U55" s="84">
        <f t="shared" si="4"/>
        <v>13.2</v>
      </c>
      <c r="V55" s="79">
        <v>-1E-4</v>
      </c>
      <c r="W55" s="84">
        <f t="shared" si="7"/>
        <v>23.900100000000002</v>
      </c>
      <c r="Y55" s="87">
        <f t="shared" si="8"/>
        <v>46.800200000000004</v>
      </c>
      <c r="Z55" s="82">
        <v>9</v>
      </c>
      <c r="AB55" s="41" t="s">
        <v>106</v>
      </c>
      <c r="AD55" s="71"/>
    </row>
    <row r="56" spans="1:30" x14ac:dyDescent="0.15">
      <c r="A56" s="65" t="s">
        <v>31</v>
      </c>
      <c r="B56" s="82">
        <v>10</v>
      </c>
      <c r="C56" s="66" t="s">
        <v>103</v>
      </c>
      <c r="D56" s="66" t="s">
        <v>104</v>
      </c>
      <c r="F56" s="79">
        <v>6.5</v>
      </c>
      <c r="G56" s="79">
        <v>7</v>
      </c>
      <c r="H56" s="79">
        <v>6.9</v>
      </c>
      <c r="I56" s="79">
        <v>6.6</v>
      </c>
      <c r="J56" s="84">
        <v>9.5500000000000007</v>
      </c>
      <c r="K56" s="84">
        <f>SUM(F56:I56)-MIN(F56:I56)-MAX(F56:I56)</f>
        <v>13.5</v>
      </c>
      <c r="L56" s="79">
        <v>-1E-4</v>
      </c>
      <c r="M56" s="84">
        <f>K56+J56-L56</f>
        <v>23.0501</v>
      </c>
      <c r="O56" s="79">
        <v>6.7</v>
      </c>
      <c r="P56" s="79">
        <v>6.6</v>
      </c>
      <c r="Q56" s="79">
        <v>7.1</v>
      </c>
      <c r="R56" s="79">
        <v>6.8</v>
      </c>
      <c r="S56" s="84">
        <v>9.3000000000000007</v>
      </c>
      <c r="T56" s="79">
        <v>0.8</v>
      </c>
      <c r="U56" s="84">
        <f>SUM(O56:R56)-MIN(O56:R56)-MAX(O56:R56)</f>
        <v>13.500000000000002</v>
      </c>
      <c r="V56" s="79">
        <v>-1E-4</v>
      </c>
      <c r="W56" s="84">
        <f>U56+S56+T56-V56</f>
        <v>23.600100000000005</v>
      </c>
      <c r="Y56" s="87">
        <f>M56+W56</f>
        <v>46.650200000000005</v>
      </c>
      <c r="Z56" s="82">
        <v>10</v>
      </c>
      <c r="AB56" s="41" t="s">
        <v>286</v>
      </c>
      <c r="AD56" s="71"/>
    </row>
    <row r="57" spans="1:30" x14ac:dyDescent="0.15">
      <c r="A57" s="65" t="s">
        <v>31</v>
      </c>
      <c r="B57" s="82">
        <v>11</v>
      </c>
      <c r="C57" s="66" t="s">
        <v>107</v>
      </c>
      <c r="D57" s="66" t="s">
        <v>52</v>
      </c>
      <c r="F57" s="79">
        <v>6.9</v>
      </c>
      <c r="G57" s="79">
        <v>6.7</v>
      </c>
      <c r="H57" s="79">
        <v>6.6</v>
      </c>
      <c r="I57" s="79">
        <v>6.7</v>
      </c>
      <c r="J57" s="84">
        <v>9.65</v>
      </c>
      <c r="K57" s="84">
        <f t="shared" si="5"/>
        <v>13.400000000000004</v>
      </c>
      <c r="L57" s="79">
        <v>-1E-4</v>
      </c>
      <c r="M57" s="84">
        <f t="shared" si="6"/>
        <v>23.050100000000004</v>
      </c>
      <c r="O57" s="79">
        <v>6.9</v>
      </c>
      <c r="P57" s="79">
        <v>6.9</v>
      </c>
      <c r="Q57" s="79">
        <v>6.8</v>
      </c>
      <c r="R57" s="79">
        <v>6.6</v>
      </c>
      <c r="S57" s="84">
        <v>8.9</v>
      </c>
      <c r="T57" s="79">
        <v>0.8</v>
      </c>
      <c r="U57" s="84">
        <f t="shared" si="4"/>
        <v>13.700000000000001</v>
      </c>
      <c r="V57" s="79">
        <v>-1E-4</v>
      </c>
      <c r="W57" s="84">
        <f t="shared" si="7"/>
        <v>23.400100000000002</v>
      </c>
      <c r="Y57" s="87">
        <f t="shared" si="8"/>
        <v>46.450200000000009</v>
      </c>
      <c r="Z57" s="82">
        <v>11</v>
      </c>
      <c r="AB57" s="41" t="s">
        <v>272</v>
      </c>
      <c r="AD57" s="71"/>
    </row>
    <row r="58" spans="1:30" x14ac:dyDescent="0.15">
      <c r="A58" s="65" t="s">
        <v>31</v>
      </c>
      <c r="B58" s="82">
        <v>12</v>
      </c>
      <c r="C58" s="66" t="s">
        <v>108</v>
      </c>
      <c r="D58" s="66" t="s">
        <v>52</v>
      </c>
      <c r="F58" s="79">
        <v>7.3</v>
      </c>
      <c r="G58" s="79">
        <v>6.9</v>
      </c>
      <c r="H58" s="79">
        <v>7</v>
      </c>
      <c r="I58" s="79">
        <v>7.2</v>
      </c>
      <c r="J58" s="84">
        <v>9.8000000000000007</v>
      </c>
      <c r="K58" s="84">
        <f t="shared" si="5"/>
        <v>14.2</v>
      </c>
      <c r="L58" s="79">
        <v>-1E-4</v>
      </c>
      <c r="M58" s="84">
        <f t="shared" si="6"/>
        <v>24.0001</v>
      </c>
      <c r="O58" s="79">
        <v>7</v>
      </c>
      <c r="P58" s="79">
        <v>6.7</v>
      </c>
      <c r="Q58" s="79">
        <v>6.9</v>
      </c>
      <c r="R58" s="79">
        <v>7.2</v>
      </c>
      <c r="S58" s="84">
        <v>9.6</v>
      </c>
      <c r="T58" s="79">
        <v>0.8</v>
      </c>
      <c r="U58" s="84">
        <f t="shared" si="4"/>
        <v>13.900000000000002</v>
      </c>
      <c r="V58" s="79">
        <v>2</v>
      </c>
      <c r="W58" s="84">
        <f t="shared" si="7"/>
        <v>22.3</v>
      </c>
      <c r="Y58" s="87">
        <f t="shared" si="8"/>
        <v>46.3001</v>
      </c>
      <c r="Z58" s="82">
        <v>12</v>
      </c>
      <c r="AB58" s="41" t="s">
        <v>272</v>
      </c>
      <c r="AD58" s="71"/>
    </row>
    <row r="59" spans="1:30" x14ac:dyDescent="0.15">
      <c r="A59" s="65" t="s">
        <v>31</v>
      </c>
      <c r="B59" s="82">
        <v>13</v>
      </c>
      <c r="C59" s="66" t="s">
        <v>109</v>
      </c>
      <c r="D59" s="66" t="s">
        <v>52</v>
      </c>
      <c r="F59" s="79">
        <v>6.4</v>
      </c>
      <c r="G59" s="79">
        <v>6.3</v>
      </c>
      <c r="H59" s="79">
        <v>6.5</v>
      </c>
      <c r="I59" s="79">
        <v>6.3</v>
      </c>
      <c r="J59" s="84">
        <v>9.6999999999999993</v>
      </c>
      <c r="K59" s="84">
        <f t="shared" si="5"/>
        <v>12.7</v>
      </c>
      <c r="L59" s="79">
        <v>-1E-4</v>
      </c>
      <c r="M59" s="84">
        <f t="shared" si="6"/>
        <v>22.400099999999998</v>
      </c>
      <c r="O59" s="79">
        <v>5.9</v>
      </c>
      <c r="P59" s="79">
        <v>6.3</v>
      </c>
      <c r="Q59" s="79">
        <v>6.4</v>
      </c>
      <c r="R59" s="79">
        <v>6.2</v>
      </c>
      <c r="S59" s="84">
        <v>9.8000000000000007</v>
      </c>
      <c r="T59" s="79">
        <v>0.8</v>
      </c>
      <c r="U59" s="84">
        <f t="shared" si="4"/>
        <v>12.499999999999998</v>
      </c>
      <c r="V59" s="79">
        <v>-1E-4</v>
      </c>
      <c r="W59" s="84">
        <f t="shared" si="7"/>
        <v>23.100099999999998</v>
      </c>
      <c r="Y59" s="87">
        <f t="shared" si="8"/>
        <v>45.500199999999992</v>
      </c>
      <c r="Z59" s="82">
        <v>13</v>
      </c>
      <c r="AB59" s="41" t="s">
        <v>277</v>
      </c>
      <c r="AD59" s="71"/>
    </row>
    <row r="60" spans="1:30" x14ac:dyDescent="0.15">
      <c r="A60" s="65" t="s">
        <v>31</v>
      </c>
      <c r="B60" s="82">
        <v>14</v>
      </c>
      <c r="C60" s="66" t="s">
        <v>110</v>
      </c>
      <c r="D60" s="66" t="s">
        <v>52</v>
      </c>
      <c r="F60" s="79">
        <v>6.2</v>
      </c>
      <c r="G60" s="79">
        <v>6.2</v>
      </c>
      <c r="H60" s="79">
        <v>6.4</v>
      </c>
      <c r="I60" s="79">
        <v>5.9</v>
      </c>
      <c r="J60" s="84">
        <v>9.6</v>
      </c>
      <c r="K60" s="84">
        <f t="shared" si="5"/>
        <v>12.400000000000004</v>
      </c>
      <c r="L60" s="79">
        <v>-1E-4</v>
      </c>
      <c r="M60" s="84">
        <f t="shared" si="6"/>
        <v>22.000100000000003</v>
      </c>
      <c r="O60" s="79">
        <v>6.5</v>
      </c>
      <c r="P60" s="79">
        <v>6.3</v>
      </c>
      <c r="Q60" s="79">
        <v>6.4</v>
      </c>
      <c r="R60" s="79">
        <v>6.2</v>
      </c>
      <c r="S60" s="84">
        <v>9.6</v>
      </c>
      <c r="T60" s="79">
        <v>0.8</v>
      </c>
      <c r="U60" s="84">
        <f t="shared" si="4"/>
        <v>12.700000000000003</v>
      </c>
      <c r="V60" s="79">
        <v>-1E-4</v>
      </c>
      <c r="W60" s="84">
        <f t="shared" si="7"/>
        <v>23.100100000000005</v>
      </c>
      <c r="Y60" s="87">
        <f t="shared" si="8"/>
        <v>45.100200000000008</v>
      </c>
      <c r="Z60" s="82">
        <v>14</v>
      </c>
      <c r="AB60" s="41" t="s">
        <v>277</v>
      </c>
      <c r="AD60" s="71"/>
    </row>
    <row r="61" spans="1:30" x14ac:dyDescent="0.15">
      <c r="A61" s="65" t="s">
        <v>31</v>
      </c>
      <c r="B61" s="82">
        <v>15</v>
      </c>
      <c r="C61" s="66" t="s">
        <v>111</v>
      </c>
      <c r="D61" s="66" t="s">
        <v>74</v>
      </c>
      <c r="F61" s="79">
        <v>5.3</v>
      </c>
      <c r="G61" s="79">
        <v>5.3</v>
      </c>
      <c r="H61" s="79">
        <v>5.6</v>
      </c>
      <c r="I61" s="79">
        <v>5.8</v>
      </c>
      <c r="J61" s="84">
        <v>6.95</v>
      </c>
      <c r="K61" s="84">
        <f t="shared" si="5"/>
        <v>10.899999999999999</v>
      </c>
      <c r="L61" s="79">
        <v>-1E-4</v>
      </c>
      <c r="M61" s="84">
        <f t="shared" si="6"/>
        <v>17.850099999999998</v>
      </c>
      <c r="O61" s="79">
        <v>7.3</v>
      </c>
      <c r="P61" s="79">
        <v>7.4</v>
      </c>
      <c r="Q61" s="79">
        <v>7.8</v>
      </c>
      <c r="R61" s="79">
        <v>7.2</v>
      </c>
      <c r="S61" s="84">
        <v>9.8000000000000007</v>
      </c>
      <c r="T61" s="79">
        <v>0.8</v>
      </c>
      <c r="U61" s="84">
        <f t="shared" si="4"/>
        <v>14.7</v>
      </c>
      <c r="V61" s="79">
        <v>-1E-4</v>
      </c>
      <c r="W61" s="84">
        <f t="shared" si="7"/>
        <v>25.3001</v>
      </c>
      <c r="Y61" s="87">
        <f t="shared" si="8"/>
        <v>43.150199999999998</v>
      </c>
      <c r="Z61" s="82">
        <v>15</v>
      </c>
      <c r="AB61" s="41" t="s">
        <v>279</v>
      </c>
      <c r="AD61" s="71"/>
    </row>
    <row r="62" spans="1:30" x14ac:dyDescent="0.15">
      <c r="A62" s="65" t="s">
        <v>31</v>
      </c>
      <c r="B62" s="82">
        <v>16</v>
      </c>
      <c r="C62" s="66" t="s">
        <v>112</v>
      </c>
      <c r="D62" s="66" t="s">
        <v>113</v>
      </c>
      <c r="F62" s="79">
        <v>6.9</v>
      </c>
      <c r="G62" s="79">
        <v>6.8</v>
      </c>
      <c r="H62" s="79">
        <v>7</v>
      </c>
      <c r="I62" s="79">
        <v>6.8</v>
      </c>
      <c r="J62" s="84">
        <v>9.4499999999999993</v>
      </c>
      <c r="K62" s="84">
        <f t="shared" si="5"/>
        <v>13.7</v>
      </c>
      <c r="L62" s="79">
        <v>-1E-4</v>
      </c>
      <c r="M62" s="84">
        <f t="shared" si="6"/>
        <v>23.150099999999998</v>
      </c>
      <c r="O62" s="79">
        <v>4.9000000000000004</v>
      </c>
      <c r="P62" s="79">
        <v>4.7</v>
      </c>
      <c r="Q62" s="79">
        <v>4.9000000000000004</v>
      </c>
      <c r="R62" s="79">
        <v>4.8</v>
      </c>
      <c r="S62" s="84">
        <v>7</v>
      </c>
      <c r="T62" s="79">
        <v>0.5</v>
      </c>
      <c r="U62" s="84">
        <f t="shared" si="4"/>
        <v>9.7000000000000011</v>
      </c>
      <c r="V62" s="79">
        <v>-1E-4</v>
      </c>
      <c r="W62" s="84">
        <f t="shared" si="7"/>
        <v>17.200100000000003</v>
      </c>
      <c r="Y62" s="87">
        <f t="shared" si="8"/>
        <v>40.350200000000001</v>
      </c>
      <c r="Z62" s="82">
        <v>16</v>
      </c>
      <c r="AB62" s="41" t="s">
        <v>287</v>
      </c>
      <c r="AD62" s="71"/>
    </row>
    <row r="63" spans="1:30" x14ac:dyDescent="0.15">
      <c r="A63" s="65" t="s">
        <v>31</v>
      </c>
      <c r="B63" s="82">
        <v>17</v>
      </c>
      <c r="C63" s="66" t="s">
        <v>114</v>
      </c>
      <c r="D63" s="66" t="s">
        <v>74</v>
      </c>
      <c r="F63" s="79">
        <v>5.8</v>
      </c>
      <c r="G63" s="79">
        <v>5.8</v>
      </c>
      <c r="H63" s="79">
        <v>6</v>
      </c>
      <c r="I63" s="79">
        <v>5.9</v>
      </c>
      <c r="J63" s="84">
        <v>7.15</v>
      </c>
      <c r="K63" s="84">
        <f t="shared" si="5"/>
        <v>11.7</v>
      </c>
      <c r="L63" s="79">
        <v>-1E-4</v>
      </c>
      <c r="M63" s="84">
        <f t="shared" si="6"/>
        <v>18.850100000000001</v>
      </c>
      <c r="O63" s="79">
        <v>5.9</v>
      </c>
      <c r="P63" s="79">
        <v>6.3</v>
      </c>
      <c r="Q63" s="79">
        <v>6</v>
      </c>
      <c r="R63" s="79">
        <v>5.9</v>
      </c>
      <c r="S63" s="84">
        <v>6.95</v>
      </c>
      <c r="T63" s="79">
        <v>1</v>
      </c>
      <c r="U63" s="84">
        <f t="shared" si="4"/>
        <v>11.900000000000002</v>
      </c>
      <c r="V63" s="79">
        <v>-1E-4</v>
      </c>
      <c r="W63" s="84">
        <f t="shared" si="7"/>
        <v>19.850100000000001</v>
      </c>
      <c r="Y63" s="87">
        <f t="shared" si="8"/>
        <v>38.700200000000002</v>
      </c>
      <c r="Z63" s="82">
        <v>17</v>
      </c>
      <c r="AB63" s="41" t="s">
        <v>279</v>
      </c>
      <c r="AD63" s="71"/>
    </row>
    <row r="64" spans="1:30" x14ac:dyDescent="0.15">
      <c r="A64" s="65" t="s">
        <v>31</v>
      </c>
      <c r="B64" s="82">
        <v>18</v>
      </c>
      <c r="C64" s="66" t="s">
        <v>115</v>
      </c>
      <c r="D64" s="66" t="s">
        <v>52</v>
      </c>
      <c r="F64" s="79">
        <v>4.4000000000000004</v>
      </c>
      <c r="G64" s="79">
        <v>4.5</v>
      </c>
      <c r="H64" s="79">
        <v>4.7</v>
      </c>
      <c r="I64" s="79">
        <v>4.3</v>
      </c>
      <c r="J64" s="84">
        <v>6.95</v>
      </c>
      <c r="K64" s="84">
        <f t="shared" si="5"/>
        <v>8.9000000000000021</v>
      </c>
      <c r="L64" s="79">
        <v>-1E-4</v>
      </c>
      <c r="M64" s="84">
        <f t="shared" si="6"/>
        <v>15.850100000000001</v>
      </c>
      <c r="O64" s="79">
        <v>6.3</v>
      </c>
      <c r="P64" s="79">
        <v>6.2</v>
      </c>
      <c r="Q64" s="79">
        <v>6.5</v>
      </c>
      <c r="R64" s="79">
        <v>5.9</v>
      </c>
      <c r="S64" s="84">
        <v>9.4</v>
      </c>
      <c r="T64" s="79">
        <v>0.8</v>
      </c>
      <c r="U64" s="84">
        <f t="shared" si="4"/>
        <v>12.5</v>
      </c>
      <c r="V64" s="79">
        <v>-1E-4</v>
      </c>
      <c r="W64" s="84">
        <f t="shared" si="7"/>
        <v>22.700099999999999</v>
      </c>
      <c r="Y64" s="87">
        <f t="shared" si="8"/>
        <v>38.550200000000004</v>
      </c>
      <c r="Z64" s="82">
        <v>18</v>
      </c>
      <c r="AB64" s="41" t="s">
        <v>275</v>
      </c>
      <c r="AD64" s="71"/>
    </row>
    <row r="65" spans="1:30" x14ac:dyDescent="0.15">
      <c r="A65" s="65" t="s">
        <v>31</v>
      </c>
      <c r="B65" s="82">
        <v>19</v>
      </c>
      <c r="C65" s="66" t="s">
        <v>116</v>
      </c>
      <c r="D65" s="66" t="s">
        <v>97</v>
      </c>
      <c r="F65" s="79">
        <v>5.9</v>
      </c>
      <c r="G65" s="79">
        <v>5.9</v>
      </c>
      <c r="H65" s="79">
        <v>6.1</v>
      </c>
      <c r="I65" s="79">
        <v>6.2</v>
      </c>
      <c r="J65" s="84">
        <v>7.6</v>
      </c>
      <c r="K65" s="84">
        <f t="shared" si="5"/>
        <v>11.999999999999996</v>
      </c>
      <c r="L65" s="79">
        <v>-1E-4</v>
      </c>
      <c r="M65" s="84">
        <f t="shared" si="6"/>
        <v>19.600099999999994</v>
      </c>
      <c r="O65" s="79">
        <v>5.5</v>
      </c>
      <c r="P65" s="79">
        <v>5.8</v>
      </c>
      <c r="Q65" s="79">
        <v>5.5</v>
      </c>
      <c r="R65" s="79">
        <v>5.5</v>
      </c>
      <c r="S65" s="84">
        <v>6.7</v>
      </c>
      <c r="T65" s="79">
        <v>0.5</v>
      </c>
      <c r="U65" s="84">
        <f t="shared" si="4"/>
        <v>11</v>
      </c>
      <c r="V65" s="79">
        <v>-1E-4</v>
      </c>
      <c r="W65" s="84">
        <f t="shared" si="7"/>
        <v>18.200099999999999</v>
      </c>
      <c r="Y65" s="87">
        <f t="shared" si="8"/>
        <v>37.80019999999999</v>
      </c>
      <c r="Z65" s="82">
        <v>19</v>
      </c>
      <c r="AB65" s="41" t="s">
        <v>97</v>
      </c>
      <c r="AD65" s="71"/>
    </row>
    <row r="66" spans="1:30" x14ac:dyDescent="0.15">
      <c r="A66" s="65" t="s">
        <v>31</v>
      </c>
      <c r="B66" s="82">
        <v>20</v>
      </c>
      <c r="C66" s="66" t="s">
        <v>117</v>
      </c>
      <c r="D66" s="66" t="s">
        <v>52</v>
      </c>
      <c r="F66" s="79">
        <v>6.9</v>
      </c>
      <c r="G66" s="79">
        <v>6.8</v>
      </c>
      <c r="H66" s="79">
        <v>6.9</v>
      </c>
      <c r="I66" s="79">
        <v>6.8</v>
      </c>
      <c r="J66" s="84">
        <v>9.9</v>
      </c>
      <c r="K66" s="84">
        <f t="shared" si="5"/>
        <v>13.700000000000001</v>
      </c>
      <c r="L66" s="79">
        <v>-1E-4</v>
      </c>
      <c r="M66" s="84">
        <f t="shared" si="6"/>
        <v>23.600100000000001</v>
      </c>
      <c r="O66" s="79">
        <v>3.5</v>
      </c>
      <c r="P66" s="79">
        <v>3.3</v>
      </c>
      <c r="Q66" s="79">
        <v>3.5</v>
      </c>
      <c r="R66" s="79">
        <v>3.5</v>
      </c>
      <c r="S66" s="84">
        <v>4.9000000000000004</v>
      </c>
      <c r="T66" s="79">
        <v>0.4</v>
      </c>
      <c r="U66" s="84">
        <f t="shared" si="4"/>
        <v>7</v>
      </c>
      <c r="V66" s="79">
        <v>-1E-4</v>
      </c>
      <c r="W66" s="84">
        <f t="shared" si="7"/>
        <v>12.3001</v>
      </c>
      <c r="Y66" s="87">
        <f t="shared" si="8"/>
        <v>35.900199999999998</v>
      </c>
      <c r="Z66" s="82">
        <v>20</v>
      </c>
      <c r="AB66" s="41" t="s">
        <v>275</v>
      </c>
      <c r="AD66" s="71"/>
    </row>
    <row r="67" spans="1:30" x14ac:dyDescent="0.15">
      <c r="A67" s="65" t="s">
        <v>31</v>
      </c>
      <c r="B67" s="82">
        <v>21</v>
      </c>
      <c r="C67" s="66" t="s">
        <v>118</v>
      </c>
      <c r="D67" s="66" t="s">
        <v>52</v>
      </c>
      <c r="F67" s="79">
        <v>3.5</v>
      </c>
      <c r="G67" s="79">
        <v>3.4</v>
      </c>
      <c r="H67" s="79">
        <v>3.5</v>
      </c>
      <c r="I67" s="79">
        <v>3.7</v>
      </c>
      <c r="J67" s="84">
        <v>4.45</v>
      </c>
      <c r="K67" s="84">
        <f t="shared" si="5"/>
        <v>7.0000000000000009</v>
      </c>
      <c r="L67" s="79">
        <v>-1E-4</v>
      </c>
      <c r="M67" s="84">
        <f t="shared" si="6"/>
        <v>11.450100000000001</v>
      </c>
      <c r="O67" s="79">
        <v>6.6</v>
      </c>
      <c r="P67" s="79">
        <v>6.4</v>
      </c>
      <c r="Q67" s="79">
        <v>6.8</v>
      </c>
      <c r="R67" s="79">
        <v>6.7</v>
      </c>
      <c r="S67" s="84">
        <v>9.1999999999999993</v>
      </c>
      <c r="T67" s="79">
        <v>0.8</v>
      </c>
      <c r="U67" s="84">
        <f t="shared" si="4"/>
        <v>13.3</v>
      </c>
      <c r="V67" s="79">
        <v>-1E-4</v>
      </c>
      <c r="W67" s="84">
        <f t="shared" si="7"/>
        <v>23.3001</v>
      </c>
      <c r="Y67" s="87">
        <f t="shared" si="8"/>
        <v>34.7502</v>
      </c>
      <c r="Z67" s="82">
        <v>21</v>
      </c>
      <c r="AB67" s="41" t="s">
        <v>277</v>
      </c>
      <c r="AD67" s="71"/>
    </row>
    <row r="68" spans="1:30" x14ac:dyDescent="0.15">
      <c r="A68" s="65" t="s">
        <v>31</v>
      </c>
      <c r="B68" s="82">
        <v>22</v>
      </c>
      <c r="C68" s="66" t="s">
        <v>119</v>
      </c>
      <c r="D68" s="66" t="s">
        <v>52</v>
      </c>
      <c r="F68" s="79">
        <v>3.5</v>
      </c>
      <c r="G68" s="79">
        <v>3.5</v>
      </c>
      <c r="H68" s="79">
        <v>3.5</v>
      </c>
      <c r="I68" s="79">
        <v>3.6</v>
      </c>
      <c r="J68" s="84">
        <v>5</v>
      </c>
      <c r="K68" s="84">
        <f t="shared" si="5"/>
        <v>7</v>
      </c>
      <c r="L68" s="79">
        <v>-1E-4</v>
      </c>
      <c r="M68" s="84">
        <f t="shared" si="6"/>
        <v>12.0001</v>
      </c>
      <c r="O68" s="79">
        <v>5.9</v>
      </c>
      <c r="P68" s="79">
        <v>6</v>
      </c>
      <c r="Q68" s="79">
        <v>6.3</v>
      </c>
      <c r="R68" s="79">
        <v>6</v>
      </c>
      <c r="S68" s="84">
        <v>9.6999999999999993</v>
      </c>
      <c r="T68" s="79">
        <v>0.7</v>
      </c>
      <c r="U68" s="84">
        <f t="shared" si="4"/>
        <v>11.999999999999996</v>
      </c>
      <c r="V68" s="79">
        <v>-1E-4</v>
      </c>
      <c r="W68" s="84">
        <f t="shared" si="7"/>
        <v>22.400099999999995</v>
      </c>
      <c r="Y68" s="87">
        <f t="shared" si="8"/>
        <v>34.400199999999998</v>
      </c>
      <c r="Z68" s="82">
        <v>22</v>
      </c>
      <c r="AB68" s="41" t="s">
        <v>288</v>
      </c>
      <c r="AD68" s="71"/>
    </row>
    <row r="69" spans="1:30" x14ac:dyDescent="0.15">
      <c r="A69" s="65" t="s">
        <v>31</v>
      </c>
      <c r="B69" s="82">
        <v>23</v>
      </c>
      <c r="C69" s="66" t="s">
        <v>120</v>
      </c>
      <c r="D69" s="66" t="s">
        <v>52</v>
      </c>
      <c r="F69" s="79">
        <v>6.7</v>
      </c>
      <c r="G69" s="79">
        <v>6.5</v>
      </c>
      <c r="H69" s="79">
        <v>6.8</v>
      </c>
      <c r="I69" s="79">
        <v>6.6</v>
      </c>
      <c r="J69" s="84">
        <v>9.6</v>
      </c>
      <c r="K69" s="84">
        <f t="shared" ref="K69:K100" si="9">SUM(F69:I69)-MIN(F69:I69)-MAX(F69:I69)</f>
        <v>13.3</v>
      </c>
      <c r="L69" s="79">
        <v>-1E-4</v>
      </c>
      <c r="M69" s="84">
        <f t="shared" ref="M69:M100" si="10">K69+J69-L69</f>
        <v>22.900099999999998</v>
      </c>
      <c r="O69" s="79">
        <v>0.6</v>
      </c>
      <c r="P69" s="79">
        <v>0.6</v>
      </c>
      <c r="Q69" s="79">
        <v>0.6</v>
      </c>
      <c r="R69" s="79">
        <v>0.6</v>
      </c>
      <c r="S69" s="84">
        <v>1</v>
      </c>
      <c r="T69" s="79">
        <v>0.2</v>
      </c>
      <c r="U69" s="84">
        <f t="shared" si="4"/>
        <v>1.1999999999999997</v>
      </c>
      <c r="V69" s="79">
        <v>-1E-4</v>
      </c>
      <c r="W69" s="84">
        <f t="shared" ref="W69:W100" si="11">U69+S69+T69-V69</f>
        <v>2.4001000000000001</v>
      </c>
      <c r="Y69" s="87">
        <f t="shared" ref="Y69:Y100" si="12">M69+W69</f>
        <v>25.300199999999997</v>
      </c>
      <c r="Z69" s="82">
        <v>23</v>
      </c>
      <c r="AB69" s="41" t="s">
        <v>272</v>
      </c>
      <c r="AD69" s="71"/>
    </row>
    <row r="70" spans="1:30" x14ac:dyDescent="0.15">
      <c r="A70" s="65" t="s">
        <v>31</v>
      </c>
      <c r="B70" s="82">
        <v>24</v>
      </c>
      <c r="C70" s="66" t="s">
        <v>121</v>
      </c>
      <c r="D70" s="66" t="s">
        <v>52</v>
      </c>
      <c r="F70" s="79">
        <v>3.3</v>
      </c>
      <c r="G70" s="79">
        <v>3.1</v>
      </c>
      <c r="H70" s="79">
        <v>3.4</v>
      </c>
      <c r="I70" s="79">
        <v>3.4</v>
      </c>
      <c r="J70" s="84">
        <v>4.8</v>
      </c>
      <c r="K70" s="84">
        <f t="shared" si="9"/>
        <v>6.7000000000000011</v>
      </c>
      <c r="L70" s="79">
        <v>-1E-4</v>
      </c>
      <c r="M70" s="84">
        <f t="shared" si="10"/>
        <v>11.5001</v>
      </c>
      <c r="O70" s="79">
        <v>3.5</v>
      </c>
      <c r="P70" s="79">
        <v>3.4</v>
      </c>
      <c r="Q70" s="79">
        <v>3.5</v>
      </c>
      <c r="R70" s="79">
        <v>3.3</v>
      </c>
      <c r="S70" s="84">
        <v>4.9000000000000004</v>
      </c>
      <c r="T70" s="79">
        <v>0.4</v>
      </c>
      <c r="U70" s="84">
        <f t="shared" ref="U70:U133" si="13">SUM(O70:R70)-MIN(O70:R70)-MAX(O70:R70)</f>
        <v>6.8999999999999986</v>
      </c>
      <c r="V70" s="79">
        <v>-1E-4</v>
      </c>
      <c r="W70" s="84">
        <f t="shared" si="11"/>
        <v>12.200099999999999</v>
      </c>
      <c r="Y70" s="87">
        <f t="shared" si="12"/>
        <v>23.700199999999999</v>
      </c>
      <c r="Z70" s="82">
        <v>24</v>
      </c>
      <c r="AB70" s="41" t="s">
        <v>288</v>
      </c>
      <c r="AD70" s="71"/>
    </row>
    <row r="71" spans="1:30" x14ac:dyDescent="0.15">
      <c r="A71" s="65" t="s">
        <v>31</v>
      </c>
      <c r="B71" s="82">
        <v>25</v>
      </c>
      <c r="C71" s="66" t="s">
        <v>122</v>
      </c>
      <c r="D71" s="66" t="s">
        <v>47</v>
      </c>
      <c r="F71" s="79">
        <v>3.1</v>
      </c>
      <c r="G71" s="79">
        <v>3.1</v>
      </c>
      <c r="H71" s="79">
        <v>3.2</v>
      </c>
      <c r="I71" s="79">
        <v>2.8</v>
      </c>
      <c r="J71" s="84">
        <v>4.75</v>
      </c>
      <c r="K71" s="84">
        <f t="shared" si="9"/>
        <v>6.1999999999999984</v>
      </c>
      <c r="L71" s="79">
        <v>-1E-4</v>
      </c>
      <c r="M71" s="84">
        <f t="shared" si="10"/>
        <v>10.950099999999999</v>
      </c>
      <c r="O71" s="79">
        <v>3.1</v>
      </c>
      <c r="P71" s="79">
        <v>3.1</v>
      </c>
      <c r="Q71" s="79">
        <v>3.1</v>
      </c>
      <c r="R71" s="79">
        <v>2.9</v>
      </c>
      <c r="S71" s="84">
        <v>4.8</v>
      </c>
      <c r="T71" s="79">
        <v>0.3</v>
      </c>
      <c r="U71" s="84">
        <f t="shared" si="13"/>
        <v>6.2000000000000011</v>
      </c>
      <c r="V71" s="79">
        <v>-1E-4</v>
      </c>
      <c r="W71" s="84">
        <f t="shared" si="11"/>
        <v>11.3001</v>
      </c>
      <c r="Y71" s="87">
        <f t="shared" si="12"/>
        <v>22.2502</v>
      </c>
      <c r="Z71" s="82">
        <v>25</v>
      </c>
      <c r="AB71" s="41" t="s">
        <v>285</v>
      </c>
      <c r="AD71" s="71"/>
    </row>
    <row r="72" spans="1:30" x14ac:dyDescent="0.15">
      <c r="A72" s="65" t="s">
        <v>31</v>
      </c>
      <c r="B72" s="82">
        <v>26</v>
      </c>
      <c r="C72" s="66" t="s">
        <v>123</v>
      </c>
      <c r="D72" s="66" t="s">
        <v>52</v>
      </c>
      <c r="F72" s="79">
        <v>0.6</v>
      </c>
      <c r="G72" s="79">
        <v>0.6</v>
      </c>
      <c r="H72" s="79">
        <v>0.6</v>
      </c>
      <c r="I72" s="79">
        <v>0.6</v>
      </c>
      <c r="J72" s="84">
        <v>0.8</v>
      </c>
      <c r="K72" s="84">
        <f t="shared" si="9"/>
        <v>1.1999999999999997</v>
      </c>
      <c r="L72" s="79">
        <v>-1E-4</v>
      </c>
      <c r="M72" s="84">
        <f t="shared" si="10"/>
        <v>2.0000999999999998</v>
      </c>
      <c r="O72" s="79">
        <v>3.1</v>
      </c>
      <c r="P72" s="79">
        <v>3.1</v>
      </c>
      <c r="Q72" s="79">
        <v>3.2</v>
      </c>
      <c r="R72" s="79">
        <v>3</v>
      </c>
      <c r="S72" s="84">
        <v>4.7</v>
      </c>
      <c r="T72" s="79">
        <v>0.4</v>
      </c>
      <c r="U72" s="84">
        <f t="shared" si="13"/>
        <v>6.2</v>
      </c>
      <c r="V72" s="79">
        <v>-1E-4</v>
      </c>
      <c r="W72" s="84">
        <f t="shared" si="11"/>
        <v>11.3001</v>
      </c>
      <c r="Y72" s="87">
        <f t="shared" si="12"/>
        <v>13.3002</v>
      </c>
      <c r="Z72" s="82">
        <v>26</v>
      </c>
      <c r="AB72" s="41" t="s">
        <v>288</v>
      </c>
      <c r="AD72" s="71"/>
    </row>
    <row r="73" spans="1:30" x14ac:dyDescent="0.15">
      <c r="A73" s="65" t="s">
        <v>31</v>
      </c>
      <c r="B73" s="82">
        <v>27</v>
      </c>
      <c r="C73" s="66" t="s">
        <v>124</v>
      </c>
      <c r="D73" s="66" t="s">
        <v>74</v>
      </c>
      <c r="F73" s="79">
        <v>0</v>
      </c>
      <c r="G73" s="79">
        <v>0</v>
      </c>
      <c r="H73" s="79">
        <v>0</v>
      </c>
      <c r="I73" s="79">
        <v>0</v>
      </c>
      <c r="J73" s="84">
        <v>0</v>
      </c>
      <c r="K73" s="84">
        <f t="shared" si="9"/>
        <v>0</v>
      </c>
      <c r="L73" s="79">
        <v>-1E-4</v>
      </c>
      <c r="M73" s="84">
        <f t="shared" si="10"/>
        <v>1E-4</v>
      </c>
      <c r="O73" s="79">
        <v>0</v>
      </c>
      <c r="P73" s="79">
        <v>0</v>
      </c>
      <c r="Q73" s="79">
        <v>0</v>
      </c>
      <c r="R73" s="79">
        <v>0</v>
      </c>
      <c r="S73" s="84">
        <v>0</v>
      </c>
      <c r="T73" s="79">
        <v>0</v>
      </c>
      <c r="U73" s="84">
        <f t="shared" si="13"/>
        <v>0</v>
      </c>
      <c r="V73" s="79">
        <v>-1E-4</v>
      </c>
      <c r="W73" s="84">
        <f t="shared" si="11"/>
        <v>1E-4</v>
      </c>
      <c r="Y73" s="87">
        <f t="shared" si="12"/>
        <v>2.0000000000000001E-4</v>
      </c>
      <c r="Z73" s="82">
        <v>27</v>
      </c>
      <c r="AB73" s="41" t="s">
        <v>279</v>
      </c>
      <c r="AD73" s="71"/>
    </row>
    <row r="74" spans="1:30" x14ac:dyDescent="0.15">
      <c r="A74" s="65" t="s">
        <v>31</v>
      </c>
      <c r="B74" s="82">
        <v>-1E-4</v>
      </c>
      <c r="C74" s="66" t="s">
        <v>125</v>
      </c>
      <c r="D74" s="66" t="s">
        <v>52</v>
      </c>
      <c r="F74" s="79">
        <v>-1E-4</v>
      </c>
      <c r="G74" s="79">
        <v>-1E-4</v>
      </c>
      <c r="H74" s="79">
        <v>-1E-4</v>
      </c>
      <c r="I74" s="79">
        <v>-1E-4</v>
      </c>
      <c r="J74" s="84">
        <v>-1E-4</v>
      </c>
      <c r="K74" s="84">
        <f t="shared" si="9"/>
        <v>-2.0000000000000004E-4</v>
      </c>
      <c r="L74" s="79">
        <v>-1E-4</v>
      </c>
      <c r="M74" s="84">
        <f t="shared" si="10"/>
        <v>-2.0000000000000004E-4</v>
      </c>
      <c r="O74" s="79">
        <v>-1E-4</v>
      </c>
      <c r="P74" s="79">
        <v>-1E-4</v>
      </c>
      <c r="Q74" s="79">
        <v>-1E-4</v>
      </c>
      <c r="R74" s="79">
        <v>-1E-4</v>
      </c>
      <c r="S74" s="84">
        <v>-1E-4</v>
      </c>
      <c r="T74" s="79">
        <v>-1E-4</v>
      </c>
      <c r="U74" s="84">
        <f t="shared" si="13"/>
        <v>-2.0000000000000004E-4</v>
      </c>
      <c r="V74" s="79">
        <v>-1E-4</v>
      </c>
      <c r="W74" s="84">
        <f t="shared" si="11"/>
        <v>-3.0000000000000003E-4</v>
      </c>
      <c r="Y74" s="87">
        <f t="shared" si="12"/>
        <v>-5.0000000000000001E-4</v>
      </c>
      <c r="Z74" s="82">
        <v>-1E-4</v>
      </c>
      <c r="AB74" s="41" t="s">
        <v>288</v>
      </c>
      <c r="AD74" s="71"/>
    </row>
    <row r="75" spans="1:30" x14ac:dyDescent="0.15">
      <c r="A75" s="65" t="s">
        <v>31</v>
      </c>
      <c r="B75" s="82">
        <v>-1E-4</v>
      </c>
      <c r="C75" s="66" t="s">
        <v>126</v>
      </c>
      <c r="D75" s="66" t="s">
        <v>127</v>
      </c>
      <c r="F75" s="79">
        <v>-1E-4</v>
      </c>
      <c r="G75" s="79">
        <v>-1E-4</v>
      </c>
      <c r="H75" s="79">
        <v>-1E-4</v>
      </c>
      <c r="I75" s="79">
        <v>-1E-4</v>
      </c>
      <c r="J75" s="84">
        <v>-1E-4</v>
      </c>
      <c r="K75" s="84">
        <f t="shared" si="9"/>
        <v>-2.0000000000000004E-4</v>
      </c>
      <c r="L75" s="79">
        <v>-1E-4</v>
      </c>
      <c r="M75" s="84">
        <f t="shared" si="10"/>
        <v>-2.0000000000000004E-4</v>
      </c>
      <c r="O75" s="79">
        <v>-1E-4</v>
      </c>
      <c r="P75" s="79">
        <v>-1E-4</v>
      </c>
      <c r="Q75" s="79">
        <v>-1E-4</v>
      </c>
      <c r="R75" s="79">
        <v>-1E-4</v>
      </c>
      <c r="S75" s="84">
        <v>-1E-4</v>
      </c>
      <c r="T75" s="79">
        <v>-1E-4</v>
      </c>
      <c r="U75" s="84">
        <f t="shared" si="13"/>
        <v>-2.0000000000000004E-4</v>
      </c>
      <c r="V75" s="79">
        <v>-1E-4</v>
      </c>
      <c r="W75" s="84">
        <f t="shared" si="11"/>
        <v>-3.0000000000000003E-4</v>
      </c>
      <c r="Y75" s="87">
        <f t="shared" si="12"/>
        <v>-5.0000000000000001E-4</v>
      </c>
      <c r="Z75" s="82">
        <v>-1E-4</v>
      </c>
      <c r="AB75" s="41" t="s">
        <v>127</v>
      </c>
      <c r="AD75" s="71"/>
    </row>
    <row r="76" spans="1:30" x14ac:dyDescent="0.15">
      <c r="A76" s="65" t="s">
        <v>31</v>
      </c>
      <c r="B76" s="82">
        <v>-1E-4</v>
      </c>
      <c r="C76" s="66" t="s">
        <v>128</v>
      </c>
      <c r="D76" s="66" t="s">
        <v>52</v>
      </c>
      <c r="F76" s="79">
        <v>-1E-4</v>
      </c>
      <c r="G76" s="79">
        <v>-1E-4</v>
      </c>
      <c r="H76" s="79">
        <v>-1E-4</v>
      </c>
      <c r="I76" s="79">
        <v>-1E-4</v>
      </c>
      <c r="J76" s="84">
        <v>-1E-4</v>
      </c>
      <c r="K76" s="84">
        <f t="shared" si="9"/>
        <v>-2.0000000000000004E-4</v>
      </c>
      <c r="L76" s="79">
        <v>-1E-4</v>
      </c>
      <c r="M76" s="84">
        <f t="shared" si="10"/>
        <v>-2.0000000000000004E-4</v>
      </c>
      <c r="O76" s="79">
        <v>-1E-4</v>
      </c>
      <c r="P76" s="79">
        <v>-1E-4</v>
      </c>
      <c r="Q76" s="79">
        <v>-1E-4</v>
      </c>
      <c r="R76" s="79">
        <v>-1E-4</v>
      </c>
      <c r="S76" s="84">
        <v>-1E-4</v>
      </c>
      <c r="T76" s="79">
        <v>-1E-4</v>
      </c>
      <c r="U76" s="84">
        <f t="shared" si="13"/>
        <v>-2.0000000000000004E-4</v>
      </c>
      <c r="V76" s="79">
        <v>-1E-4</v>
      </c>
      <c r="W76" s="84">
        <f t="shared" si="11"/>
        <v>-3.0000000000000003E-4</v>
      </c>
      <c r="Y76" s="87">
        <f t="shared" si="12"/>
        <v>-5.0000000000000001E-4</v>
      </c>
      <c r="Z76" s="82">
        <v>-1E-4</v>
      </c>
      <c r="AB76" s="41" t="s">
        <v>275</v>
      </c>
      <c r="AD76" s="71"/>
    </row>
    <row r="77" spans="1:30" x14ac:dyDescent="0.15">
      <c r="A77" s="65" t="s">
        <v>31</v>
      </c>
      <c r="B77" s="82">
        <v>-1E-4</v>
      </c>
      <c r="C77" s="66" t="s">
        <v>129</v>
      </c>
      <c r="D77" s="66" t="s">
        <v>52</v>
      </c>
      <c r="F77" s="79">
        <v>-1E-4</v>
      </c>
      <c r="G77" s="79">
        <v>-1E-4</v>
      </c>
      <c r="H77" s="79">
        <v>-1E-4</v>
      </c>
      <c r="I77" s="79">
        <v>-1E-4</v>
      </c>
      <c r="J77" s="84">
        <v>-1E-4</v>
      </c>
      <c r="K77" s="84">
        <f t="shared" si="9"/>
        <v>-2.0000000000000004E-4</v>
      </c>
      <c r="L77" s="79">
        <v>-1E-4</v>
      </c>
      <c r="M77" s="84">
        <f t="shared" si="10"/>
        <v>-2.0000000000000004E-4</v>
      </c>
      <c r="O77" s="79">
        <v>-1E-4</v>
      </c>
      <c r="P77" s="79">
        <v>-1E-4</v>
      </c>
      <c r="Q77" s="79">
        <v>-1E-4</v>
      </c>
      <c r="R77" s="79">
        <v>-1E-4</v>
      </c>
      <c r="S77" s="84">
        <v>-1E-4</v>
      </c>
      <c r="T77" s="79">
        <v>-1E-4</v>
      </c>
      <c r="U77" s="84">
        <f t="shared" si="13"/>
        <v>-2.0000000000000004E-4</v>
      </c>
      <c r="V77" s="79">
        <v>-1E-4</v>
      </c>
      <c r="W77" s="84">
        <f t="shared" si="11"/>
        <v>-3.0000000000000003E-4</v>
      </c>
      <c r="Y77" s="87">
        <f t="shared" si="12"/>
        <v>-5.0000000000000001E-4</v>
      </c>
      <c r="Z77" s="82">
        <v>-1E-4</v>
      </c>
      <c r="AB77" s="41" t="s">
        <v>289</v>
      </c>
      <c r="AD77" s="71"/>
    </row>
    <row r="78" spans="1:30" x14ac:dyDescent="0.15">
      <c r="A78" s="65" t="s">
        <v>31</v>
      </c>
      <c r="B78" s="82">
        <v>-1E-4</v>
      </c>
      <c r="C78" s="66" t="s">
        <v>130</v>
      </c>
      <c r="D78" s="66" t="s">
        <v>52</v>
      </c>
      <c r="F78" s="79">
        <v>-1E-4</v>
      </c>
      <c r="G78" s="79">
        <v>-1E-4</v>
      </c>
      <c r="H78" s="79">
        <v>-1E-4</v>
      </c>
      <c r="I78" s="79">
        <v>-1E-4</v>
      </c>
      <c r="J78" s="84">
        <v>-1E-4</v>
      </c>
      <c r="K78" s="84">
        <f t="shared" si="9"/>
        <v>-2.0000000000000004E-4</v>
      </c>
      <c r="L78" s="79">
        <v>-1E-4</v>
      </c>
      <c r="M78" s="84">
        <f t="shared" si="10"/>
        <v>-2.0000000000000004E-4</v>
      </c>
      <c r="O78" s="79">
        <v>-1E-4</v>
      </c>
      <c r="P78" s="79">
        <v>-1E-4</v>
      </c>
      <c r="Q78" s="79">
        <v>-1E-4</v>
      </c>
      <c r="R78" s="79">
        <v>-1E-4</v>
      </c>
      <c r="S78" s="84">
        <v>-1E-4</v>
      </c>
      <c r="T78" s="79">
        <v>-1E-4</v>
      </c>
      <c r="U78" s="84">
        <f t="shared" si="13"/>
        <v>-2.0000000000000004E-4</v>
      </c>
      <c r="V78" s="79">
        <v>-1E-4</v>
      </c>
      <c r="W78" s="84">
        <f t="shared" si="11"/>
        <v>-3.0000000000000003E-4</v>
      </c>
      <c r="Y78" s="87">
        <f t="shared" si="12"/>
        <v>-5.0000000000000001E-4</v>
      </c>
      <c r="Z78" s="82">
        <v>-1E-4</v>
      </c>
      <c r="AB78" s="41" t="s">
        <v>275</v>
      </c>
      <c r="AD78" s="71"/>
    </row>
    <row r="79" spans="1:30" x14ac:dyDescent="0.15">
      <c r="A79" s="65" t="s">
        <v>31</v>
      </c>
      <c r="B79" s="82">
        <v>-1E-4</v>
      </c>
      <c r="C79" s="66" t="s">
        <v>131</v>
      </c>
      <c r="D79" s="66" t="s">
        <v>79</v>
      </c>
      <c r="F79" s="79">
        <v>-1E-4</v>
      </c>
      <c r="G79" s="79">
        <v>-1E-4</v>
      </c>
      <c r="H79" s="79">
        <v>-1E-4</v>
      </c>
      <c r="I79" s="79">
        <v>-1E-4</v>
      </c>
      <c r="J79" s="84">
        <v>-1E-4</v>
      </c>
      <c r="K79" s="84">
        <f t="shared" si="9"/>
        <v>-2.0000000000000004E-4</v>
      </c>
      <c r="L79" s="79">
        <v>-1E-4</v>
      </c>
      <c r="M79" s="84">
        <f t="shared" si="10"/>
        <v>-2.0000000000000004E-4</v>
      </c>
      <c r="O79" s="79">
        <v>-1E-4</v>
      </c>
      <c r="P79" s="79">
        <v>-1E-4</v>
      </c>
      <c r="Q79" s="79">
        <v>-1E-4</v>
      </c>
      <c r="R79" s="79">
        <v>-1E-4</v>
      </c>
      <c r="S79" s="84">
        <v>-1E-4</v>
      </c>
      <c r="T79" s="79">
        <v>-1E-4</v>
      </c>
      <c r="U79" s="84">
        <f t="shared" si="13"/>
        <v>-2.0000000000000004E-4</v>
      </c>
      <c r="V79" s="79">
        <v>-1E-4</v>
      </c>
      <c r="W79" s="84">
        <f t="shared" si="11"/>
        <v>-3.0000000000000003E-4</v>
      </c>
      <c r="Y79" s="87">
        <f t="shared" si="12"/>
        <v>-5.0000000000000001E-4</v>
      </c>
      <c r="Z79" s="82">
        <v>-1E-4</v>
      </c>
      <c r="AB79" s="41" t="s">
        <v>290</v>
      </c>
      <c r="AD79" s="71"/>
    </row>
    <row r="80" spans="1:30" x14ac:dyDescent="0.15">
      <c r="A80" s="65" t="s">
        <v>31</v>
      </c>
      <c r="B80" s="82">
        <v>-1E-4</v>
      </c>
      <c r="C80" s="66" t="s">
        <v>132</v>
      </c>
      <c r="D80" s="66" t="s">
        <v>47</v>
      </c>
      <c r="F80" s="79">
        <v>-1E-4</v>
      </c>
      <c r="G80" s="79">
        <v>-1E-4</v>
      </c>
      <c r="H80" s="79">
        <v>-1E-4</v>
      </c>
      <c r="I80" s="79">
        <v>-1E-4</v>
      </c>
      <c r="J80" s="84">
        <v>-1E-4</v>
      </c>
      <c r="K80" s="84">
        <f t="shared" si="9"/>
        <v>-2.0000000000000004E-4</v>
      </c>
      <c r="L80" s="79">
        <v>-1E-4</v>
      </c>
      <c r="M80" s="84">
        <f t="shared" si="10"/>
        <v>-2.0000000000000004E-4</v>
      </c>
      <c r="O80" s="79">
        <v>-1E-4</v>
      </c>
      <c r="P80" s="79">
        <v>-1E-4</v>
      </c>
      <c r="Q80" s="79">
        <v>-1E-4</v>
      </c>
      <c r="R80" s="79">
        <v>-1E-4</v>
      </c>
      <c r="S80" s="84">
        <v>-1E-4</v>
      </c>
      <c r="T80" s="79">
        <v>-1E-4</v>
      </c>
      <c r="U80" s="84">
        <f t="shared" si="13"/>
        <v>-2.0000000000000004E-4</v>
      </c>
      <c r="V80" s="79">
        <v>-1E-4</v>
      </c>
      <c r="W80" s="84">
        <f t="shared" si="11"/>
        <v>-3.0000000000000003E-4</v>
      </c>
      <c r="Y80" s="87">
        <f t="shared" si="12"/>
        <v>-5.0000000000000001E-4</v>
      </c>
      <c r="Z80" s="82">
        <v>-1E-4</v>
      </c>
      <c r="AB80" s="41" t="s">
        <v>285</v>
      </c>
      <c r="AD80" s="71"/>
    </row>
    <row r="81" spans="1:30" x14ac:dyDescent="0.15">
      <c r="B81" s="82"/>
      <c r="F81" s="79"/>
      <c r="G81" s="79"/>
      <c r="H81" s="79"/>
      <c r="I81" s="79"/>
      <c r="J81" s="84"/>
      <c r="K81" s="84"/>
      <c r="L81" s="79"/>
      <c r="M81" s="84"/>
      <c r="O81" s="79"/>
      <c r="P81" s="79"/>
      <c r="Q81" s="79"/>
      <c r="R81" s="79"/>
      <c r="S81" s="84"/>
      <c r="T81" s="79"/>
      <c r="U81" s="84"/>
      <c r="V81" s="79"/>
      <c r="W81" s="84"/>
      <c r="Y81" s="87"/>
      <c r="Z81" s="82"/>
      <c r="AD81" s="71"/>
    </row>
    <row r="82" spans="1:30" x14ac:dyDescent="0.15">
      <c r="A82" s="91" t="s">
        <v>32</v>
      </c>
      <c r="B82" s="92">
        <v>1</v>
      </c>
      <c r="C82" s="93" t="s">
        <v>133</v>
      </c>
      <c r="D82" s="93" t="s">
        <v>134</v>
      </c>
      <c r="F82" s="79">
        <v>7.7</v>
      </c>
      <c r="G82" s="79">
        <v>8</v>
      </c>
      <c r="H82" s="79">
        <v>7.5</v>
      </c>
      <c r="I82" s="79">
        <v>7.9</v>
      </c>
      <c r="J82" s="84">
        <v>9.6999999999999993</v>
      </c>
      <c r="K82" s="84">
        <f t="shared" si="9"/>
        <v>15.600000000000001</v>
      </c>
      <c r="L82" s="79">
        <v>-1E-4</v>
      </c>
      <c r="M82" s="84">
        <f t="shared" si="10"/>
        <v>25.3001</v>
      </c>
      <c r="O82" s="79">
        <v>7.9</v>
      </c>
      <c r="P82" s="79">
        <v>8.1999999999999993</v>
      </c>
      <c r="Q82" s="79">
        <v>7.9</v>
      </c>
      <c r="R82" s="79">
        <v>8.1999999999999993</v>
      </c>
      <c r="S82" s="84">
        <v>9.8000000000000007</v>
      </c>
      <c r="T82" s="79">
        <v>1.2</v>
      </c>
      <c r="U82" s="84">
        <f t="shared" si="13"/>
        <v>16.100000000000005</v>
      </c>
      <c r="V82" s="79">
        <v>-1E-4</v>
      </c>
      <c r="W82" s="84">
        <f t="shared" si="11"/>
        <v>27.100100000000005</v>
      </c>
      <c r="Y82" s="87">
        <f t="shared" si="12"/>
        <v>52.400200000000005</v>
      </c>
      <c r="Z82" s="82">
        <v>1</v>
      </c>
      <c r="AB82" s="41" t="s">
        <v>134</v>
      </c>
      <c r="AD82" s="71"/>
    </row>
    <row r="83" spans="1:30" x14ac:dyDescent="0.15">
      <c r="A83" s="91" t="s">
        <v>32</v>
      </c>
      <c r="B83" s="92">
        <v>2</v>
      </c>
      <c r="C83" s="93" t="s">
        <v>135</v>
      </c>
      <c r="D83" s="93" t="s">
        <v>134</v>
      </c>
      <c r="F83" s="79">
        <v>7.7</v>
      </c>
      <c r="G83" s="79">
        <v>7.8</v>
      </c>
      <c r="H83" s="79">
        <v>7.7</v>
      </c>
      <c r="I83" s="79">
        <v>7.7</v>
      </c>
      <c r="J83" s="84">
        <v>10</v>
      </c>
      <c r="K83" s="84">
        <f t="shared" si="9"/>
        <v>15.399999999999999</v>
      </c>
      <c r="L83" s="79">
        <v>-1E-4</v>
      </c>
      <c r="M83" s="84">
        <f t="shared" si="10"/>
        <v>25.400099999999998</v>
      </c>
      <c r="O83" s="79">
        <v>7.2</v>
      </c>
      <c r="P83" s="79">
        <v>7.7</v>
      </c>
      <c r="Q83" s="79">
        <v>7.3</v>
      </c>
      <c r="R83" s="79">
        <v>7.2</v>
      </c>
      <c r="S83" s="84">
        <v>9.8000000000000007</v>
      </c>
      <c r="T83" s="79">
        <v>1.9</v>
      </c>
      <c r="U83" s="84">
        <f t="shared" si="13"/>
        <v>14.5</v>
      </c>
      <c r="V83" s="79">
        <v>-1E-4</v>
      </c>
      <c r="W83" s="84">
        <f t="shared" si="11"/>
        <v>26.200099999999999</v>
      </c>
      <c r="Y83" s="87">
        <f t="shared" si="12"/>
        <v>51.600200000000001</v>
      </c>
      <c r="Z83" s="82">
        <v>2</v>
      </c>
      <c r="AB83" s="41" t="s">
        <v>134</v>
      </c>
      <c r="AD83" s="71"/>
    </row>
    <row r="84" spans="1:30" x14ac:dyDescent="0.15">
      <c r="B84" s="82"/>
      <c r="F84" s="79"/>
      <c r="G84" s="79"/>
      <c r="H84" s="79"/>
      <c r="I84" s="79"/>
      <c r="J84" s="84"/>
      <c r="K84" s="84"/>
      <c r="L84" s="79"/>
      <c r="M84" s="84"/>
      <c r="O84" s="79"/>
      <c r="P84" s="79"/>
      <c r="Q84" s="79"/>
      <c r="R84" s="79"/>
      <c r="S84" s="84"/>
      <c r="T84" s="79"/>
      <c r="U84" s="84"/>
      <c r="V84" s="79"/>
      <c r="W84" s="84"/>
      <c r="Y84" s="87"/>
      <c r="Z84" s="82"/>
      <c r="AD84" s="71"/>
    </row>
    <row r="85" spans="1:30" x14ac:dyDescent="0.15">
      <c r="A85" s="91" t="s">
        <v>33</v>
      </c>
      <c r="B85" s="92">
        <v>1</v>
      </c>
      <c r="C85" s="93" t="s">
        <v>136</v>
      </c>
      <c r="D85" s="93" t="s">
        <v>137</v>
      </c>
      <c r="F85" s="79">
        <v>9.4</v>
      </c>
      <c r="G85" s="79">
        <v>9.5</v>
      </c>
      <c r="H85" s="79">
        <v>9.6999999999999993</v>
      </c>
      <c r="I85" s="79">
        <v>9.5</v>
      </c>
      <c r="J85" s="84">
        <v>9.9</v>
      </c>
      <c r="K85" s="84">
        <f t="shared" si="9"/>
        <v>18.999999999999996</v>
      </c>
      <c r="L85" s="79">
        <v>-1E-4</v>
      </c>
      <c r="M85" s="84">
        <f t="shared" si="10"/>
        <v>28.900099999999998</v>
      </c>
      <c r="O85" s="79">
        <v>8.1</v>
      </c>
      <c r="P85" s="79">
        <v>9.1</v>
      </c>
      <c r="Q85" s="79">
        <v>8.1</v>
      </c>
      <c r="R85" s="79">
        <v>8.1999999999999993</v>
      </c>
      <c r="S85" s="84">
        <v>9.1999999999999993</v>
      </c>
      <c r="T85" s="79">
        <v>7.2</v>
      </c>
      <c r="U85" s="84">
        <f t="shared" si="13"/>
        <v>16.299999999999997</v>
      </c>
      <c r="V85" s="79">
        <v>-1E-4</v>
      </c>
      <c r="W85" s="84">
        <f t="shared" si="11"/>
        <v>32.700099999999999</v>
      </c>
      <c r="Y85" s="87">
        <f t="shared" si="12"/>
        <v>61.600200000000001</v>
      </c>
      <c r="Z85" s="82">
        <v>1</v>
      </c>
      <c r="AB85" s="41" t="s">
        <v>137</v>
      </c>
      <c r="AD85" s="71"/>
    </row>
    <row r="86" spans="1:30" x14ac:dyDescent="0.15">
      <c r="A86" s="91" t="s">
        <v>33</v>
      </c>
      <c r="B86" s="92">
        <v>2</v>
      </c>
      <c r="C86" s="93" t="s">
        <v>138</v>
      </c>
      <c r="D86" s="93" t="s">
        <v>139</v>
      </c>
      <c r="F86" s="79">
        <v>8.3000000000000007</v>
      </c>
      <c r="G86" s="79">
        <v>8.4</v>
      </c>
      <c r="H86" s="79">
        <v>8.5</v>
      </c>
      <c r="I86" s="79">
        <v>8.4</v>
      </c>
      <c r="J86" s="84">
        <v>9.8000000000000007</v>
      </c>
      <c r="K86" s="84">
        <f t="shared" si="9"/>
        <v>16.8</v>
      </c>
      <c r="L86" s="79">
        <v>-1E-4</v>
      </c>
      <c r="M86" s="84">
        <f t="shared" si="10"/>
        <v>26.600100000000001</v>
      </c>
      <c r="O86" s="79">
        <v>7.4</v>
      </c>
      <c r="P86" s="79">
        <v>7.3</v>
      </c>
      <c r="Q86" s="79">
        <v>7.3</v>
      </c>
      <c r="R86" s="79">
        <v>7.1</v>
      </c>
      <c r="S86" s="84">
        <v>9.6999999999999993</v>
      </c>
      <c r="T86" s="79">
        <v>8.4</v>
      </c>
      <c r="U86" s="84">
        <f t="shared" si="13"/>
        <v>14.6</v>
      </c>
      <c r="V86" s="79">
        <v>-1E-4</v>
      </c>
      <c r="W86" s="84">
        <f t="shared" si="11"/>
        <v>32.700099999999999</v>
      </c>
      <c r="Y86" s="87">
        <f t="shared" si="12"/>
        <v>59.300200000000004</v>
      </c>
      <c r="Z86" s="82">
        <v>2</v>
      </c>
      <c r="AB86" s="41" t="s">
        <v>139</v>
      </c>
      <c r="AD86" s="71"/>
    </row>
    <row r="87" spans="1:30" x14ac:dyDescent="0.15">
      <c r="A87" s="91" t="s">
        <v>33</v>
      </c>
      <c r="B87" s="92">
        <v>3</v>
      </c>
      <c r="C87" s="93" t="s">
        <v>140</v>
      </c>
      <c r="D87" s="93" t="s">
        <v>141</v>
      </c>
      <c r="F87" s="79">
        <v>9</v>
      </c>
      <c r="G87" s="79">
        <v>8.6</v>
      </c>
      <c r="H87" s="79">
        <v>9</v>
      </c>
      <c r="I87" s="79">
        <v>8.1999999999999993</v>
      </c>
      <c r="J87" s="84">
        <v>9.6</v>
      </c>
      <c r="K87" s="84">
        <f t="shared" si="9"/>
        <v>17.599999999999998</v>
      </c>
      <c r="L87" s="79">
        <v>-1E-4</v>
      </c>
      <c r="M87" s="84">
        <f t="shared" si="10"/>
        <v>27.200099999999996</v>
      </c>
      <c r="O87" s="79">
        <v>7.2</v>
      </c>
      <c r="P87" s="79">
        <v>7</v>
      </c>
      <c r="Q87" s="79">
        <v>7.1</v>
      </c>
      <c r="R87" s="79">
        <v>7</v>
      </c>
      <c r="S87" s="84">
        <v>10</v>
      </c>
      <c r="T87" s="79">
        <v>5.7</v>
      </c>
      <c r="U87" s="84">
        <f t="shared" si="13"/>
        <v>14.099999999999998</v>
      </c>
      <c r="V87" s="79">
        <v>-1E-4</v>
      </c>
      <c r="W87" s="84">
        <f t="shared" si="11"/>
        <v>29.800099999999997</v>
      </c>
      <c r="Y87" s="87">
        <f t="shared" si="12"/>
        <v>57.000199999999992</v>
      </c>
      <c r="Z87" s="82">
        <v>3</v>
      </c>
      <c r="AB87" s="41" t="s">
        <v>141</v>
      </c>
      <c r="AD87" s="71"/>
    </row>
    <row r="88" spans="1:30" x14ac:dyDescent="0.15">
      <c r="A88" s="91" t="s">
        <v>33</v>
      </c>
      <c r="B88" s="92">
        <v>4</v>
      </c>
      <c r="C88" s="93" t="s">
        <v>142</v>
      </c>
      <c r="D88" s="93" t="s">
        <v>143</v>
      </c>
      <c r="F88" s="79">
        <v>7.2</v>
      </c>
      <c r="G88" s="79">
        <v>8</v>
      </c>
      <c r="H88" s="79">
        <v>7.6</v>
      </c>
      <c r="I88" s="79">
        <v>7.2</v>
      </c>
      <c r="J88" s="84">
        <v>9.6999999999999993</v>
      </c>
      <c r="K88" s="84">
        <f t="shared" si="9"/>
        <v>14.799999999999997</v>
      </c>
      <c r="L88" s="79">
        <v>-1E-4</v>
      </c>
      <c r="M88" s="84">
        <f t="shared" si="10"/>
        <v>24.500099999999996</v>
      </c>
      <c r="O88" s="79">
        <v>7.3</v>
      </c>
      <c r="P88" s="79">
        <v>7.4</v>
      </c>
      <c r="Q88" s="79">
        <v>7.4</v>
      </c>
      <c r="R88" s="79">
        <v>7.3</v>
      </c>
      <c r="S88" s="84">
        <v>9.6999999999999993</v>
      </c>
      <c r="T88" s="79">
        <v>4.4000000000000004</v>
      </c>
      <c r="U88" s="84">
        <f t="shared" si="13"/>
        <v>14.700000000000001</v>
      </c>
      <c r="V88" s="79">
        <v>-1E-4</v>
      </c>
      <c r="W88" s="84">
        <f t="shared" si="11"/>
        <v>28.800099999999997</v>
      </c>
      <c r="Y88" s="87">
        <f t="shared" si="12"/>
        <v>53.30019999999999</v>
      </c>
      <c r="Z88" s="82">
        <v>4</v>
      </c>
      <c r="AB88" s="41" t="s">
        <v>291</v>
      </c>
      <c r="AD88" s="71"/>
    </row>
    <row r="89" spans="1:30" x14ac:dyDescent="0.15">
      <c r="B89" s="82"/>
      <c r="F89" s="79"/>
      <c r="G89" s="79"/>
      <c r="H89" s="79"/>
      <c r="I89" s="79"/>
      <c r="J89" s="84"/>
      <c r="K89" s="84"/>
      <c r="L89" s="79"/>
      <c r="M89" s="84"/>
      <c r="O89" s="79"/>
      <c r="P89" s="79"/>
      <c r="Q89" s="79"/>
      <c r="R89" s="79"/>
      <c r="S89" s="84"/>
      <c r="T89" s="79"/>
      <c r="U89" s="84"/>
      <c r="V89" s="79"/>
      <c r="W89" s="84"/>
      <c r="Y89" s="87"/>
      <c r="Z89" s="82"/>
      <c r="AD89" s="71"/>
    </row>
    <row r="90" spans="1:30" x14ac:dyDescent="0.15">
      <c r="A90" s="91" t="s">
        <v>34</v>
      </c>
      <c r="B90" s="92">
        <v>1</v>
      </c>
      <c r="C90" s="93" t="s">
        <v>146</v>
      </c>
      <c r="D90" s="93" t="s">
        <v>147</v>
      </c>
      <c r="F90" s="79">
        <v>8.8000000000000007</v>
      </c>
      <c r="G90" s="79">
        <v>8.6999999999999993</v>
      </c>
      <c r="H90" s="79">
        <v>8.6999999999999993</v>
      </c>
      <c r="I90" s="79">
        <v>8.5</v>
      </c>
      <c r="J90" s="84">
        <v>10</v>
      </c>
      <c r="K90" s="84">
        <f t="shared" si="9"/>
        <v>17.400000000000002</v>
      </c>
      <c r="L90" s="79">
        <v>-1E-4</v>
      </c>
      <c r="M90" s="84">
        <f t="shared" si="10"/>
        <v>27.400100000000002</v>
      </c>
      <c r="O90" s="79">
        <v>8.1999999999999993</v>
      </c>
      <c r="P90" s="79">
        <v>8.6</v>
      </c>
      <c r="Q90" s="79">
        <v>8.3000000000000007</v>
      </c>
      <c r="R90" s="79">
        <v>8</v>
      </c>
      <c r="S90" s="84">
        <v>9.8000000000000007</v>
      </c>
      <c r="T90" s="79">
        <v>4.2</v>
      </c>
      <c r="U90" s="84">
        <f t="shared" si="13"/>
        <v>16.499999999999993</v>
      </c>
      <c r="V90" s="79">
        <v>-1E-4</v>
      </c>
      <c r="W90" s="84">
        <f t="shared" si="11"/>
        <v>30.500099999999993</v>
      </c>
      <c r="Y90" s="87">
        <f t="shared" si="12"/>
        <v>57.900199999999998</v>
      </c>
      <c r="Z90" s="82">
        <v>1</v>
      </c>
      <c r="AB90" s="41" t="s">
        <v>292</v>
      </c>
      <c r="AD90" s="71"/>
    </row>
    <row r="91" spans="1:30" x14ac:dyDescent="0.15">
      <c r="A91" s="91" t="s">
        <v>34</v>
      </c>
      <c r="B91" s="92">
        <v>2</v>
      </c>
      <c r="C91" s="93" t="s">
        <v>144</v>
      </c>
      <c r="D91" s="93" t="s">
        <v>145</v>
      </c>
      <c r="F91" s="79">
        <v>8.9</v>
      </c>
      <c r="G91" s="79">
        <v>9.1999999999999993</v>
      </c>
      <c r="H91" s="79">
        <v>8.9</v>
      </c>
      <c r="I91" s="79">
        <v>8.6</v>
      </c>
      <c r="J91" s="84">
        <v>10</v>
      </c>
      <c r="K91" s="84">
        <f>SUM(F91:I91)-MIN(F91:I91)-MAX(F91:I91)</f>
        <v>17.8</v>
      </c>
      <c r="L91" s="79">
        <v>-1E-4</v>
      </c>
      <c r="M91" s="84">
        <f>K91+J91-L91</f>
        <v>27.8001</v>
      </c>
      <c r="O91" s="79">
        <v>7.8</v>
      </c>
      <c r="P91" s="79">
        <v>8.4</v>
      </c>
      <c r="Q91" s="79">
        <v>8.1</v>
      </c>
      <c r="R91" s="79">
        <v>8.1999999999999993</v>
      </c>
      <c r="S91" s="84">
        <v>9.6999999999999993</v>
      </c>
      <c r="T91" s="79">
        <v>4.0999999999999996</v>
      </c>
      <c r="U91" s="84">
        <f>SUM(O91:R91)-MIN(O91:R91)-MAX(O91:R91)</f>
        <v>16.299999999999997</v>
      </c>
      <c r="V91" s="79">
        <v>-1E-4</v>
      </c>
      <c r="W91" s="84">
        <f>U91+S91+T91-V91</f>
        <v>30.100099999999994</v>
      </c>
      <c r="Y91" s="87">
        <f>M91+W91</f>
        <v>57.900199999999998</v>
      </c>
      <c r="Z91" s="82">
        <v>2</v>
      </c>
      <c r="AB91" s="41" t="s">
        <v>145</v>
      </c>
      <c r="AD91" s="71"/>
    </row>
    <row r="92" spans="1:30" x14ac:dyDescent="0.15">
      <c r="A92" s="91" t="s">
        <v>34</v>
      </c>
      <c r="B92" s="92">
        <v>3</v>
      </c>
      <c r="C92" s="93" t="s">
        <v>148</v>
      </c>
      <c r="D92" s="93" t="s">
        <v>134</v>
      </c>
      <c r="F92" s="79">
        <v>8.5</v>
      </c>
      <c r="G92" s="79">
        <v>8.4</v>
      </c>
      <c r="H92" s="79">
        <v>8.5</v>
      </c>
      <c r="I92" s="79">
        <v>8.6</v>
      </c>
      <c r="J92" s="84">
        <v>9.9</v>
      </c>
      <c r="K92" s="84">
        <f t="shared" si="9"/>
        <v>17</v>
      </c>
      <c r="L92" s="79">
        <v>-1E-4</v>
      </c>
      <c r="M92" s="84">
        <f t="shared" si="10"/>
        <v>26.900099999999998</v>
      </c>
      <c r="O92" s="79">
        <v>8.1</v>
      </c>
      <c r="P92" s="79">
        <v>8.3000000000000007</v>
      </c>
      <c r="Q92" s="79">
        <v>8.1</v>
      </c>
      <c r="R92" s="79">
        <v>8</v>
      </c>
      <c r="S92" s="84">
        <v>9.9</v>
      </c>
      <c r="T92" s="79">
        <v>4.0999999999999996</v>
      </c>
      <c r="U92" s="84">
        <f t="shared" si="13"/>
        <v>16.2</v>
      </c>
      <c r="V92" s="79">
        <v>-1E-4</v>
      </c>
      <c r="W92" s="84">
        <f t="shared" si="11"/>
        <v>30.200100000000003</v>
      </c>
      <c r="Y92" s="87">
        <f t="shared" si="12"/>
        <v>57.100200000000001</v>
      </c>
      <c r="Z92" s="82">
        <v>3</v>
      </c>
      <c r="AB92" s="41" t="s">
        <v>293</v>
      </c>
      <c r="AD92" s="71"/>
    </row>
    <row r="93" spans="1:30" x14ac:dyDescent="0.15">
      <c r="A93" s="91" t="s">
        <v>34</v>
      </c>
      <c r="B93" s="92">
        <v>4</v>
      </c>
      <c r="C93" s="93" t="s">
        <v>149</v>
      </c>
      <c r="D93" s="93" t="s">
        <v>150</v>
      </c>
      <c r="F93" s="79">
        <v>8.9</v>
      </c>
      <c r="G93" s="79">
        <v>8.9</v>
      </c>
      <c r="H93" s="79">
        <v>8.8000000000000007</v>
      </c>
      <c r="I93" s="79">
        <v>8.6</v>
      </c>
      <c r="J93" s="84">
        <v>10</v>
      </c>
      <c r="K93" s="84">
        <f t="shared" si="9"/>
        <v>17.700000000000003</v>
      </c>
      <c r="L93" s="79">
        <v>-1E-4</v>
      </c>
      <c r="M93" s="84">
        <f t="shared" si="10"/>
        <v>27.700100000000003</v>
      </c>
      <c r="O93" s="79">
        <v>7.6</v>
      </c>
      <c r="P93" s="79">
        <v>8</v>
      </c>
      <c r="Q93" s="79">
        <v>8</v>
      </c>
      <c r="R93" s="79">
        <v>7.6</v>
      </c>
      <c r="S93" s="84">
        <v>9.4</v>
      </c>
      <c r="T93" s="79">
        <v>4.0999999999999996</v>
      </c>
      <c r="U93" s="84">
        <f t="shared" si="13"/>
        <v>15.600000000000001</v>
      </c>
      <c r="V93" s="79">
        <v>-1E-4</v>
      </c>
      <c r="W93" s="84">
        <f t="shared" si="11"/>
        <v>29.100100000000001</v>
      </c>
      <c r="Y93" s="87">
        <f t="shared" si="12"/>
        <v>56.800200000000004</v>
      </c>
      <c r="Z93" s="82">
        <v>4</v>
      </c>
      <c r="AB93" s="41" t="s">
        <v>294</v>
      </c>
      <c r="AD93" s="71"/>
    </row>
    <row r="94" spans="1:30" x14ac:dyDescent="0.15">
      <c r="A94" s="91" t="s">
        <v>34</v>
      </c>
      <c r="B94" s="92">
        <v>5</v>
      </c>
      <c r="C94" s="93" t="s">
        <v>151</v>
      </c>
      <c r="D94" s="93" t="s">
        <v>152</v>
      </c>
      <c r="F94" s="79">
        <v>9.1</v>
      </c>
      <c r="G94" s="79">
        <v>8.4</v>
      </c>
      <c r="H94" s="79">
        <v>8.4</v>
      </c>
      <c r="I94" s="79">
        <v>8</v>
      </c>
      <c r="J94" s="84">
        <v>9.8000000000000007</v>
      </c>
      <c r="K94" s="84">
        <f t="shared" si="9"/>
        <v>16.799999999999997</v>
      </c>
      <c r="L94" s="79">
        <v>-1E-4</v>
      </c>
      <c r="M94" s="84">
        <f t="shared" si="10"/>
        <v>26.600099999999998</v>
      </c>
      <c r="O94" s="79">
        <v>7.9</v>
      </c>
      <c r="P94" s="79">
        <v>8.1</v>
      </c>
      <c r="Q94" s="79">
        <v>8.1</v>
      </c>
      <c r="R94" s="79">
        <v>7.7</v>
      </c>
      <c r="S94" s="84">
        <v>9.8000000000000007</v>
      </c>
      <c r="T94" s="79">
        <v>4.0999999999999996</v>
      </c>
      <c r="U94" s="84">
        <f t="shared" si="13"/>
        <v>16</v>
      </c>
      <c r="V94" s="79">
        <v>-1E-4</v>
      </c>
      <c r="W94" s="84">
        <f t="shared" si="11"/>
        <v>29.900099999999998</v>
      </c>
      <c r="Y94" s="87">
        <f t="shared" si="12"/>
        <v>56.500199999999992</v>
      </c>
      <c r="Z94" s="82">
        <v>5</v>
      </c>
      <c r="AB94" s="41" t="s">
        <v>152</v>
      </c>
      <c r="AD94" s="71"/>
    </row>
    <row r="95" spans="1:30" x14ac:dyDescent="0.15">
      <c r="A95" s="65" t="s">
        <v>34</v>
      </c>
      <c r="B95" s="82">
        <v>6</v>
      </c>
      <c r="C95" s="66" t="s">
        <v>153</v>
      </c>
      <c r="D95" s="66" t="s">
        <v>134</v>
      </c>
      <c r="F95" s="79">
        <v>8.4</v>
      </c>
      <c r="G95" s="79">
        <v>8.3000000000000007</v>
      </c>
      <c r="H95" s="79">
        <v>8.5</v>
      </c>
      <c r="I95" s="79">
        <v>7.6</v>
      </c>
      <c r="J95" s="84">
        <v>9.9</v>
      </c>
      <c r="K95" s="84">
        <f t="shared" si="9"/>
        <v>16.700000000000003</v>
      </c>
      <c r="L95" s="79">
        <v>-1E-4</v>
      </c>
      <c r="M95" s="84">
        <f t="shared" si="10"/>
        <v>26.600100000000001</v>
      </c>
      <c r="O95" s="79">
        <v>7.9</v>
      </c>
      <c r="P95" s="79">
        <v>8</v>
      </c>
      <c r="Q95" s="79">
        <v>7.6</v>
      </c>
      <c r="R95" s="79">
        <v>7.5</v>
      </c>
      <c r="S95" s="84">
        <v>9.8000000000000007</v>
      </c>
      <c r="T95" s="79">
        <v>3.4</v>
      </c>
      <c r="U95" s="84">
        <f t="shared" si="13"/>
        <v>15.5</v>
      </c>
      <c r="V95" s="79">
        <v>-1E-4</v>
      </c>
      <c r="W95" s="84">
        <f t="shared" si="11"/>
        <v>28.700099999999999</v>
      </c>
      <c r="Y95" s="87">
        <f t="shared" si="12"/>
        <v>55.300200000000004</v>
      </c>
      <c r="Z95" s="82">
        <v>6</v>
      </c>
      <c r="AB95" s="41" t="s">
        <v>293</v>
      </c>
      <c r="AD95" s="71"/>
    </row>
    <row r="96" spans="1:30" x14ac:dyDescent="0.15">
      <c r="A96" s="65" t="s">
        <v>34</v>
      </c>
      <c r="B96" s="82">
        <v>7</v>
      </c>
      <c r="C96" s="66" t="s">
        <v>154</v>
      </c>
      <c r="D96" s="66" t="s">
        <v>155</v>
      </c>
      <c r="F96" s="79">
        <v>7.8</v>
      </c>
      <c r="G96" s="79">
        <v>7.8</v>
      </c>
      <c r="H96" s="79">
        <v>7.8</v>
      </c>
      <c r="I96" s="79">
        <v>7.6</v>
      </c>
      <c r="J96" s="84">
        <v>9.8000000000000007</v>
      </c>
      <c r="K96" s="84">
        <f t="shared" si="9"/>
        <v>15.599999999999998</v>
      </c>
      <c r="L96" s="79">
        <v>-1E-4</v>
      </c>
      <c r="M96" s="84">
        <f t="shared" si="10"/>
        <v>25.400099999999998</v>
      </c>
      <c r="O96" s="79">
        <v>7.4</v>
      </c>
      <c r="P96" s="79">
        <v>8</v>
      </c>
      <c r="Q96" s="79">
        <v>8.1999999999999993</v>
      </c>
      <c r="R96" s="79">
        <v>7.6</v>
      </c>
      <c r="S96" s="84">
        <v>9.9</v>
      </c>
      <c r="T96" s="79">
        <v>4.2</v>
      </c>
      <c r="U96" s="84">
        <f t="shared" si="13"/>
        <v>15.600000000000005</v>
      </c>
      <c r="V96" s="79">
        <v>-1E-4</v>
      </c>
      <c r="W96" s="84">
        <f t="shared" si="11"/>
        <v>29.700100000000006</v>
      </c>
      <c r="Y96" s="87">
        <f t="shared" si="12"/>
        <v>55.100200000000001</v>
      </c>
      <c r="Z96" s="82">
        <v>7</v>
      </c>
      <c r="AB96" s="41" t="s">
        <v>295</v>
      </c>
      <c r="AD96" s="71"/>
    </row>
    <row r="97" spans="1:30" x14ac:dyDescent="0.15">
      <c r="A97" s="65" t="s">
        <v>34</v>
      </c>
      <c r="B97" s="82">
        <v>8</v>
      </c>
      <c r="C97" s="66" t="s">
        <v>156</v>
      </c>
      <c r="D97" s="66" t="s">
        <v>134</v>
      </c>
      <c r="F97" s="79">
        <v>8.4</v>
      </c>
      <c r="G97" s="79">
        <v>8.5</v>
      </c>
      <c r="H97" s="79">
        <v>8.5</v>
      </c>
      <c r="I97" s="79">
        <v>8.1999999999999993</v>
      </c>
      <c r="J97" s="84">
        <v>10</v>
      </c>
      <c r="K97" s="84">
        <f t="shared" si="9"/>
        <v>16.899999999999995</v>
      </c>
      <c r="L97" s="79">
        <v>-1E-4</v>
      </c>
      <c r="M97" s="84">
        <f t="shared" si="10"/>
        <v>26.900099999999995</v>
      </c>
      <c r="O97" s="79">
        <v>7.5</v>
      </c>
      <c r="P97" s="79">
        <v>7.3</v>
      </c>
      <c r="Q97" s="79">
        <v>7.4</v>
      </c>
      <c r="R97" s="79">
        <v>7.2</v>
      </c>
      <c r="S97" s="84">
        <v>9.6</v>
      </c>
      <c r="T97" s="79">
        <v>3.4</v>
      </c>
      <c r="U97" s="84">
        <f t="shared" si="13"/>
        <v>14.700000000000003</v>
      </c>
      <c r="V97" s="79">
        <v>-1E-4</v>
      </c>
      <c r="W97" s="84">
        <f t="shared" si="11"/>
        <v>27.700100000000003</v>
      </c>
      <c r="Y97" s="87">
        <f t="shared" si="12"/>
        <v>54.600200000000001</v>
      </c>
      <c r="Z97" s="82">
        <v>8</v>
      </c>
      <c r="AB97" s="41" t="s">
        <v>293</v>
      </c>
      <c r="AD97" s="71"/>
    </row>
    <row r="98" spans="1:30" x14ac:dyDescent="0.15">
      <c r="A98" s="65" t="s">
        <v>34</v>
      </c>
      <c r="B98" s="82">
        <v>9</v>
      </c>
      <c r="C98" s="66" t="s">
        <v>157</v>
      </c>
      <c r="D98" s="66" t="s">
        <v>147</v>
      </c>
      <c r="F98" s="79">
        <v>7.5</v>
      </c>
      <c r="G98" s="79">
        <v>7.7</v>
      </c>
      <c r="H98" s="79">
        <v>7.4</v>
      </c>
      <c r="I98" s="79">
        <v>7.5</v>
      </c>
      <c r="J98" s="84">
        <v>10</v>
      </c>
      <c r="K98" s="84">
        <f t="shared" si="9"/>
        <v>15.000000000000004</v>
      </c>
      <c r="L98" s="79">
        <v>-1E-4</v>
      </c>
      <c r="M98" s="84">
        <f t="shared" si="10"/>
        <v>25.000100000000003</v>
      </c>
      <c r="O98" s="79">
        <v>7.5</v>
      </c>
      <c r="P98" s="79">
        <v>7.6</v>
      </c>
      <c r="Q98" s="79">
        <v>7.1</v>
      </c>
      <c r="R98" s="79">
        <v>7.1</v>
      </c>
      <c r="S98" s="84">
        <v>10</v>
      </c>
      <c r="T98" s="79">
        <v>4.0999999999999996</v>
      </c>
      <c r="U98" s="84">
        <f t="shared" si="13"/>
        <v>14.599999999999996</v>
      </c>
      <c r="V98" s="79">
        <v>-1E-4</v>
      </c>
      <c r="W98" s="84">
        <f t="shared" si="11"/>
        <v>28.700099999999996</v>
      </c>
      <c r="Y98" s="87">
        <f t="shared" si="12"/>
        <v>53.700199999999995</v>
      </c>
      <c r="Z98" s="82">
        <v>9</v>
      </c>
      <c r="AB98" s="41" t="s">
        <v>292</v>
      </c>
      <c r="AD98" s="71"/>
    </row>
    <row r="99" spans="1:30" x14ac:dyDescent="0.15">
      <c r="A99" s="65" t="s">
        <v>34</v>
      </c>
      <c r="B99" s="82">
        <v>10</v>
      </c>
      <c r="C99" s="66" t="s">
        <v>158</v>
      </c>
      <c r="D99" s="66" t="s">
        <v>134</v>
      </c>
      <c r="F99" s="79">
        <v>7.8</v>
      </c>
      <c r="G99" s="79">
        <v>8</v>
      </c>
      <c r="H99" s="79">
        <v>7.9</v>
      </c>
      <c r="I99" s="79">
        <v>8.1</v>
      </c>
      <c r="J99" s="84">
        <v>10</v>
      </c>
      <c r="K99" s="84">
        <f t="shared" si="9"/>
        <v>15.900000000000004</v>
      </c>
      <c r="L99" s="79">
        <v>-1E-4</v>
      </c>
      <c r="M99" s="84">
        <f t="shared" si="10"/>
        <v>25.900100000000005</v>
      </c>
      <c r="O99" s="79">
        <v>8</v>
      </c>
      <c r="P99" s="79">
        <v>7.8</v>
      </c>
      <c r="Q99" s="79">
        <v>7.8</v>
      </c>
      <c r="R99" s="79">
        <v>7.8</v>
      </c>
      <c r="S99" s="84">
        <v>10</v>
      </c>
      <c r="T99" s="79">
        <v>1.7</v>
      </c>
      <c r="U99" s="84">
        <f t="shared" si="13"/>
        <v>15.600000000000001</v>
      </c>
      <c r="V99" s="79">
        <v>-1E-4</v>
      </c>
      <c r="W99" s="84">
        <f t="shared" si="11"/>
        <v>27.3001</v>
      </c>
      <c r="Y99" s="87">
        <f t="shared" si="12"/>
        <v>53.200200000000009</v>
      </c>
      <c r="Z99" s="82">
        <v>10</v>
      </c>
      <c r="AB99" s="41" t="s">
        <v>293</v>
      </c>
      <c r="AD99" s="71"/>
    </row>
    <row r="100" spans="1:30" x14ac:dyDescent="0.15">
      <c r="A100" s="65" t="s">
        <v>34</v>
      </c>
      <c r="B100" s="82">
        <v>11</v>
      </c>
      <c r="C100" s="66" t="s">
        <v>159</v>
      </c>
      <c r="D100" s="66" t="s">
        <v>160</v>
      </c>
      <c r="F100" s="79">
        <v>7.6</v>
      </c>
      <c r="G100" s="79">
        <v>8</v>
      </c>
      <c r="H100" s="79">
        <v>7.8</v>
      </c>
      <c r="I100" s="79">
        <v>7.6</v>
      </c>
      <c r="J100" s="84">
        <v>10</v>
      </c>
      <c r="K100" s="84">
        <f t="shared" si="9"/>
        <v>15.399999999999999</v>
      </c>
      <c r="L100" s="79">
        <v>-1E-4</v>
      </c>
      <c r="M100" s="84">
        <f t="shared" si="10"/>
        <v>25.400099999999998</v>
      </c>
      <c r="O100" s="79">
        <v>7.4</v>
      </c>
      <c r="P100" s="79">
        <v>7.8</v>
      </c>
      <c r="Q100" s="79">
        <v>7.8</v>
      </c>
      <c r="R100" s="79">
        <v>7.3</v>
      </c>
      <c r="S100" s="84">
        <v>9.9</v>
      </c>
      <c r="T100" s="79">
        <v>2.6</v>
      </c>
      <c r="U100" s="84">
        <f t="shared" si="13"/>
        <v>15.2</v>
      </c>
      <c r="V100" s="79">
        <v>-1E-4</v>
      </c>
      <c r="W100" s="84">
        <f t="shared" si="11"/>
        <v>27.700100000000003</v>
      </c>
      <c r="Y100" s="87">
        <f t="shared" si="12"/>
        <v>53.100200000000001</v>
      </c>
      <c r="Z100" s="82">
        <v>11</v>
      </c>
      <c r="AB100" s="41" t="s">
        <v>296</v>
      </c>
      <c r="AD100" s="71"/>
    </row>
    <row r="101" spans="1:30" x14ac:dyDescent="0.15">
      <c r="A101" s="65" t="s">
        <v>34</v>
      </c>
      <c r="B101" s="82">
        <v>12</v>
      </c>
      <c r="C101" s="66" t="s">
        <v>161</v>
      </c>
      <c r="D101" s="66" t="s">
        <v>143</v>
      </c>
      <c r="F101" s="79">
        <v>7.7</v>
      </c>
      <c r="G101" s="79">
        <v>7.9</v>
      </c>
      <c r="H101" s="79">
        <v>7.9</v>
      </c>
      <c r="I101" s="79">
        <v>7.5</v>
      </c>
      <c r="J101" s="84">
        <v>10</v>
      </c>
      <c r="K101" s="84">
        <f t="shared" ref="K101:K132" si="14">SUM(F101:I101)-MIN(F101:I101)-MAX(F101:I101)</f>
        <v>15.6</v>
      </c>
      <c r="L101" s="79">
        <v>-1E-4</v>
      </c>
      <c r="M101" s="84">
        <f t="shared" ref="M101:M132" si="15">K101+J101-L101</f>
        <v>25.600100000000001</v>
      </c>
      <c r="O101" s="79">
        <v>7.2</v>
      </c>
      <c r="P101" s="79">
        <v>7.3</v>
      </c>
      <c r="Q101" s="79">
        <v>7.4</v>
      </c>
      <c r="R101" s="79">
        <v>7.2</v>
      </c>
      <c r="S101" s="84">
        <v>10</v>
      </c>
      <c r="T101" s="79">
        <v>2.1</v>
      </c>
      <c r="U101" s="84">
        <f t="shared" si="13"/>
        <v>14.499999999999998</v>
      </c>
      <c r="V101" s="79">
        <v>-1E-4</v>
      </c>
      <c r="W101" s="84">
        <f t="shared" ref="W101:W132" si="16">U101+S101+T101-V101</f>
        <v>26.600100000000001</v>
      </c>
      <c r="Y101" s="87">
        <f t="shared" ref="Y101:Y132" si="17">M101+W101</f>
        <v>52.200200000000002</v>
      </c>
      <c r="Z101" s="82">
        <v>12</v>
      </c>
      <c r="AB101" s="41" t="s">
        <v>297</v>
      </c>
      <c r="AD101" s="71"/>
    </row>
    <row r="102" spans="1:30" x14ac:dyDescent="0.15">
      <c r="A102" s="65" t="s">
        <v>34</v>
      </c>
      <c r="B102" s="82">
        <v>13</v>
      </c>
      <c r="C102" s="66" t="s">
        <v>162</v>
      </c>
      <c r="D102" s="66" t="s">
        <v>134</v>
      </c>
      <c r="F102" s="79">
        <v>8</v>
      </c>
      <c r="G102" s="79">
        <v>7.9</v>
      </c>
      <c r="H102" s="79">
        <v>8.1</v>
      </c>
      <c r="I102" s="79">
        <v>7.8</v>
      </c>
      <c r="J102" s="84">
        <v>9.8000000000000007</v>
      </c>
      <c r="K102" s="84">
        <f t="shared" si="14"/>
        <v>15.9</v>
      </c>
      <c r="L102" s="79">
        <v>-1E-4</v>
      </c>
      <c r="M102" s="84">
        <f t="shared" si="15"/>
        <v>25.700100000000003</v>
      </c>
      <c r="O102" s="79">
        <v>7.7</v>
      </c>
      <c r="P102" s="79">
        <v>7.8</v>
      </c>
      <c r="Q102" s="79">
        <v>7.7</v>
      </c>
      <c r="R102" s="79">
        <v>7.6</v>
      </c>
      <c r="S102" s="84">
        <v>9.5</v>
      </c>
      <c r="T102" s="79">
        <v>1.2</v>
      </c>
      <c r="U102" s="84">
        <f t="shared" si="13"/>
        <v>15.399999999999995</v>
      </c>
      <c r="V102" s="79">
        <v>-1E-4</v>
      </c>
      <c r="W102" s="84">
        <f t="shared" si="16"/>
        <v>26.100099999999994</v>
      </c>
      <c r="Y102" s="87">
        <f t="shared" si="17"/>
        <v>51.800199999999997</v>
      </c>
      <c r="Z102" s="82">
        <v>13</v>
      </c>
      <c r="AB102" s="41" t="s">
        <v>134</v>
      </c>
      <c r="AD102" s="71"/>
    </row>
    <row r="103" spans="1:30" x14ac:dyDescent="0.15">
      <c r="A103" s="65" t="s">
        <v>34</v>
      </c>
      <c r="B103" s="82">
        <v>14</v>
      </c>
      <c r="C103" s="66" t="s">
        <v>163</v>
      </c>
      <c r="D103" s="66" t="s">
        <v>134</v>
      </c>
      <c r="F103" s="79">
        <v>7.5</v>
      </c>
      <c r="G103" s="79">
        <v>7.8</v>
      </c>
      <c r="H103" s="79">
        <v>7.3</v>
      </c>
      <c r="I103" s="79">
        <v>7.7</v>
      </c>
      <c r="J103" s="84">
        <v>9.9</v>
      </c>
      <c r="K103" s="84">
        <f t="shared" si="14"/>
        <v>15.2</v>
      </c>
      <c r="L103" s="79">
        <v>-1E-4</v>
      </c>
      <c r="M103" s="84">
        <f t="shared" si="15"/>
        <v>25.100100000000001</v>
      </c>
      <c r="O103" s="79">
        <v>7.3</v>
      </c>
      <c r="P103" s="79">
        <v>7.9</v>
      </c>
      <c r="Q103" s="79">
        <v>7.6</v>
      </c>
      <c r="R103" s="79">
        <v>7.6</v>
      </c>
      <c r="S103" s="84">
        <v>10</v>
      </c>
      <c r="T103" s="79">
        <v>1.2</v>
      </c>
      <c r="U103" s="84">
        <f t="shared" si="13"/>
        <v>15.199999999999998</v>
      </c>
      <c r="V103" s="79">
        <v>-1E-4</v>
      </c>
      <c r="W103" s="84">
        <f t="shared" si="16"/>
        <v>26.400099999999995</v>
      </c>
      <c r="Y103" s="87">
        <f t="shared" si="17"/>
        <v>51.500199999999992</v>
      </c>
      <c r="Z103" s="82">
        <v>14</v>
      </c>
      <c r="AB103" s="41" t="s">
        <v>134</v>
      </c>
      <c r="AD103" s="71"/>
    </row>
    <row r="104" spans="1:30" x14ac:dyDescent="0.15">
      <c r="A104" s="65" t="s">
        <v>34</v>
      </c>
      <c r="B104" s="82">
        <v>15</v>
      </c>
      <c r="C104" s="66" t="s">
        <v>164</v>
      </c>
      <c r="D104" s="66" t="s">
        <v>165</v>
      </c>
      <c r="F104" s="79">
        <v>8</v>
      </c>
      <c r="G104" s="79">
        <v>8</v>
      </c>
      <c r="H104" s="79">
        <v>8.1</v>
      </c>
      <c r="I104" s="79">
        <v>7.9</v>
      </c>
      <c r="J104" s="84">
        <v>9.1</v>
      </c>
      <c r="K104" s="84">
        <f t="shared" si="14"/>
        <v>16</v>
      </c>
      <c r="L104" s="79">
        <v>-1E-4</v>
      </c>
      <c r="M104" s="84">
        <f t="shared" si="15"/>
        <v>25.100100000000001</v>
      </c>
      <c r="O104" s="79">
        <v>7.5</v>
      </c>
      <c r="P104" s="79">
        <v>7.1</v>
      </c>
      <c r="Q104" s="79">
        <v>7.5</v>
      </c>
      <c r="R104" s="79">
        <v>7.2</v>
      </c>
      <c r="S104" s="84">
        <v>9.6999999999999993</v>
      </c>
      <c r="T104" s="79">
        <v>3.9</v>
      </c>
      <c r="U104" s="84">
        <f t="shared" si="13"/>
        <v>14.700000000000003</v>
      </c>
      <c r="V104" s="79">
        <v>2</v>
      </c>
      <c r="W104" s="84">
        <f t="shared" si="16"/>
        <v>26.3</v>
      </c>
      <c r="Y104" s="87">
        <f t="shared" si="17"/>
        <v>51.400100000000002</v>
      </c>
      <c r="Z104" s="82">
        <v>15</v>
      </c>
      <c r="AB104" s="41" t="s">
        <v>298</v>
      </c>
      <c r="AD104" s="71"/>
    </row>
    <row r="105" spans="1:30" x14ac:dyDescent="0.15">
      <c r="A105" s="65" t="s">
        <v>34</v>
      </c>
      <c r="B105" s="82">
        <v>16</v>
      </c>
      <c r="C105" s="66" t="s">
        <v>166</v>
      </c>
      <c r="D105" s="66" t="s">
        <v>143</v>
      </c>
      <c r="F105" s="79">
        <v>7.4</v>
      </c>
      <c r="G105" s="79">
        <v>7.4</v>
      </c>
      <c r="H105" s="79">
        <v>7.1</v>
      </c>
      <c r="I105" s="79">
        <v>7.2</v>
      </c>
      <c r="J105" s="84">
        <v>10</v>
      </c>
      <c r="K105" s="84">
        <f t="shared" si="14"/>
        <v>14.6</v>
      </c>
      <c r="L105" s="79">
        <v>-1E-4</v>
      </c>
      <c r="M105" s="84">
        <f t="shared" si="15"/>
        <v>24.600100000000001</v>
      </c>
      <c r="O105" s="79">
        <v>7</v>
      </c>
      <c r="P105" s="79">
        <v>7.2</v>
      </c>
      <c r="Q105" s="79">
        <v>7.3</v>
      </c>
      <c r="R105" s="79">
        <v>7</v>
      </c>
      <c r="S105" s="84">
        <v>9.9</v>
      </c>
      <c r="T105" s="79">
        <v>2.1</v>
      </c>
      <c r="U105" s="84">
        <f t="shared" si="13"/>
        <v>14.2</v>
      </c>
      <c r="V105" s="79">
        <v>-1E-4</v>
      </c>
      <c r="W105" s="84">
        <f t="shared" si="16"/>
        <v>26.200100000000003</v>
      </c>
      <c r="Y105" s="87">
        <f t="shared" si="17"/>
        <v>50.800200000000004</v>
      </c>
      <c r="Z105" s="82">
        <v>16</v>
      </c>
      <c r="AB105" s="41" t="s">
        <v>297</v>
      </c>
      <c r="AD105" s="71"/>
    </row>
    <row r="106" spans="1:30" x14ac:dyDescent="0.15">
      <c r="A106" s="65" t="s">
        <v>34</v>
      </c>
      <c r="B106" s="82">
        <v>17</v>
      </c>
      <c r="C106" s="66" t="s">
        <v>167</v>
      </c>
      <c r="D106" s="66" t="s">
        <v>143</v>
      </c>
      <c r="F106" s="79">
        <v>6.7</v>
      </c>
      <c r="G106" s="79">
        <v>7</v>
      </c>
      <c r="H106" s="79">
        <v>6.5</v>
      </c>
      <c r="I106" s="79">
        <v>6.4</v>
      </c>
      <c r="J106" s="84">
        <v>9</v>
      </c>
      <c r="K106" s="84">
        <f t="shared" si="14"/>
        <v>13.200000000000003</v>
      </c>
      <c r="L106" s="79">
        <v>-1E-4</v>
      </c>
      <c r="M106" s="84">
        <f t="shared" si="15"/>
        <v>22.200100000000003</v>
      </c>
      <c r="O106" s="79">
        <v>7.1</v>
      </c>
      <c r="P106" s="79">
        <v>7.4</v>
      </c>
      <c r="Q106" s="79">
        <v>7</v>
      </c>
      <c r="R106" s="79">
        <v>7.1</v>
      </c>
      <c r="S106" s="84">
        <v>9.6</v>
      </c>
      <c r="T106" s="79">
        <v>2.1</v>
      </c>
      <c r="U106" s="84">
        <f t="shared" si="13"/>
        <v>14.200000000000001</v>
      </c>
      <c r="V106" s="79">
        <v>-1E-4</v>
      </c>
      <c r="W106" s="84">
        <f t="shared" si="16"/>
        <v>25.900100000000002</v>
      </c>
      <c r="Y106" s="87">
        <f t="shared" si="17"/>
        <v>48.100200000000001</v>
      </c>
      <c r="Z106" s="82">
        <v>17</v>
      </c>
      <c r="AB106" s="41" t="s">
        <v>297</v>
      </c>
      <c r="AD106" s="71"/>
    </row>
    <row r="107" spans="1:30" x14ac:dyDescent="0.15">
      <c r="A107" s="65" t="s">
        <v>34</v>
      </c>
      <c r="B107" s="82">
        <v>18</v>
      </c>
      <c r="C107" s="66" t="s">
        <v>168</v>
      </c>
      <c r="D107" s="66" t="s">
        <v>165</v>
      </c>
      <c r="F107" s="79">
        <v>7.4</v>
      </c>
      <c r="G107" s="79">
        <v>7.5</v>
      </c>
      <c r="H107" s="79">
        <v>7.4</v>
      </c>
      <c r="I107" s="79">
        <v>7.2</v>
      </c>
      <c r="J107" s="84">
        <v>9.9</v>
      </c>
      <c r="K107" s="84">
        <f t="shared" si="14"/>
        <v>14.8</v>
      </c>
      <c r="L107" s="79">
        <v>-1E-4</v>
      </c>
      <c r="M107" s="84">
        <f t="shared" si="15"/>
        <v>24.700100000000003</v>
      </c>
      <c r="O107" s="79">
        <v>0.6</v>
      </c>
      <c r="P107" s="79">
        <v>0.7</v>
      </c>
      <c r="Q107" s="79">
        <v>0.6</v>
      </c>
      <c r="R107" s="79">
        <v>0.6</v>
      </c>
      <c r="S107" s="84">
        <v>1</v>
      </c>
      <c r="T107" s="79">
        <v>0.5</v>
      </c>
      <c r="U107" s="84">
        <f t="shared" si="13"/>
        <v>1.2</v>
      </c>
      <c r="V107" s="79">
        <v>-1E-4</v>
      </c>
      <c r="W107" s="84">
        <f t="shared" si="16"/>
        <v>2.7001000000000004</v>
      </c>
      <c r="Y107" s="87">
        <f t="shared" si="17"/>
        <v>27.400200000000002</v>
      </c>
      <c r="Z107" s="82">
        <v>18</v>
      </c>
      <c r="AB107" s="41" t="s">
        <v>298</v>
      </c>
      <c r="AD107" s="71"/>
    </row>
    <row r="108" spans="1:30" x14ac:dyDescent="0.15">
      <c r="A108" s="65" t="s">
        <v>34</v>
      </c>
      <c r="B108" s="82">
        <v>-1E-4</v>
      </c>
      <c r="C108" s="66" t="s">
        <v>169</v>
      </c>
      <c r="D108" s="66" t="s">
        <v>150</v>
      </c>
      <c r="F108" s="79">
        <v>-1E-4</v>
      </c>
      <c r="G108" s="79">
        <v>-1E-4</v>
      </c>
      <c r="H108" s="79">
        <v>-1E-4</v>
      </c>
      <c r="I108" s="79">
        <v>-1E-4</v>
      </c>
      <c r="J108" s="84">
        <v>-1E-4</v>
      </c>
      <c r="K108" s="84">
        <f t="shared" si="14"/>
        <v>-2.0000000000000004E-4</v>
      </c>
      <c r="L108" s="79">
        <v>-1E-4</v>
      </c>
      <c r="M108" s="84">
        <f t="shared" si="15"/>
        <v>-2.0000000000000004E-4</v>
      </c>
      <c r="O108" s="79">
        <v>-1E-4</v>
      </c>
      <c r="P108" s="79">
        <v>-1E-4</v>
      </c>
      <c r="Q108" s="79">
        <v>-1E-4</v>
      </c>
      <c r="R108" s="79">
        <v>-1E-4</v>
      </c>
      <c r="S108" s="84">
        <v>-1E-4</v>
      </c>
      <c r="T108" s="79">
        <v>-1E-4</v>
      </c>
      <c r="U108" s="84">
        <f t="shared" si="13"/>
        <v>-2.0000000000000004E-4</v>
      </c>
      <c r="V108" s="79">
        <v>-1E-4</v>
      </c>
      <c r="W108" s="84">
        <f t="shared" si="16"/>
        <v>-3.0000000000000003E-4</v>
      </c>
      <c r="Y108" s="87">
        <f t="shared" si="17"/>
        <v>-5.0000000000000001E-4</v>
      </c>
      <c r="Z108" s="82">
        <v>-1E-4</v>
      </c>
      <c r="AB108" s="41" t="s">
        <v>294</v>
      </c>
      <c r="AD108" s="71"/>
    </row>
    <row r="109" spans="1:30" x14ac:dyDescent="0.15">
      <c r="B109" s="82"/>
      <c r="F109" s="79"/>
      <c r="G109" s="79"/>
      <c r="H109" s="79"/>
      <c r="I109" s="79"/>
      <c r="J109" s="84"/>
      <c r="K109" s="84"/>
      <c r="L109" s="79"/>
      <c r="M109" s="84"/>
      <c r="O109" s="79"/>
      <c r="P109" s="79"/>
      <c r="Q109" s="79"/>
      <c r="R109" s="79"/>
      <c r="S109" s="84"/>
      <c r="T109" s="79"/>
      <c r="U109" s="84"/>
      <c r="V109" s="79"/>
      <c r="W109" s="84"/>
      <c r="Y109" s="87"/>
      <c r="Z109" s="82"/>
      <c r="AD109" s="71"/>
    </row>
    <row r="110" spans="1:30" x14ac:dyDescent="0.15">
      <c r="A110" s="91" t="s">
        <v>35</v>
      </c>
      <c r="B110" s="92">
        <v>1</v>
      </c>
      <c r="C110" s="93" t="s">
        <v>170</v>
      </c>
      <c r="D110" s="93" t="s">
        <v>134</v>
      </c>
      <c r="F110" s="79">
        <v>5.3</v>
      </c>
      <c r="G110" s="79">
        <v>5.6</v>
      </c>
      <c r="H110" s="79">
        <v>5.3</v>
      </c>
      <c r="I110" s="79">
        <v>5.6</v>
      </c>
      <c r="J110" s="84">
        <v>6.6</v>
      </c>
      <c r="K110" s="84">
        <f t="shared" si="14"/>
        <v>10.899999999999997</v>
      </c>
      <c r="L110" s="79">
        <v>-1E-4</v>
      </c>
      <c r="M110" s="84">
        <f t="shared" si="15"/>
        <v>17.500099999999996</v>
      </c>
      <c r="O110" s="79">
        <v>7.6</v>
      </c>
      <c r="P110" s="79">
        <v>7.9</v>
      </c>
      <c r="Q110" s="79">
        <v>7.8</v>
      </c>
      <c r="R110" s="79">
        <v>7.9</v>
      </c>
      <c r="S110" s="84">
        <v>9.6999999999999993</v>
      </c>
      <c r="T110" s="79">
        <v>0.8</v>
      </c>
      <c r="U110" s="84">
        <f t="shared" si="13"/>
        <v>15.700000000000001</v>
      </c>
      <c r="V110" s="79">
        <v>-1E-4</v>
      </c>
      <c r="W110" s="84">
        <f t="shared" si="16"/>
        <v>26.200099999999999</v>
      </c>
      <c r="Y110" s="87">
        <f t="shared" si="17"/>
        <v>43.700199999999995</v>
      </c>
      <c r="Z110" s="82">
        <v>1</v>
      </c>
      <c r="AB110" s="41" t="s">
        <v>134</v>
      </c>
      <c r="AD110" s="71"/>
    </row>
    <row r="111" spans="1:30" x14ac:dyDescent="0.15">
      <c r="B111" s="82"/>
      <c r="F111" s="79"/>
      <c r="G111" s="79"/>
      <c r="H111" s="79"/>
      <c r="I111" s="79"/>
      <c r="J111" s="84"/>
      <c r="K111" s="84"/>
      <c r="L111" s="79"/>
      <c r="M111" s="84"/>
      <c r="O111" s="79"/>
      <c r="P111" s="79"/>
      <c r="Q111" s="79"/>
      <c r="R111" s="79"/>
      <c r="S111" s="84"/>
      <c r="T111" s="79"/>
      <c r="U111" s="84"/>
      <c r="V111" s="79"/>
      <c r="W111" s="84"/>
      <c r="Y111" s="87"/>
      <c r="Z111" s="82"/>
      <c r="AD111" s="71"/>
    </row>
    <row r="112" spans="1:30" x14ac:dyDescent="0.15">
      <c r="A112" s="91" t="s">
        <v>36</v>
      </c>
      <c r="B112" s="92">
        <v>1</v>
      </c>
      <c r="C112" s="93" t="s">
        <v>171</v>
      </c>
      <c r="D112" s="93" t="s">
        <v>143</v>
      </c>
      <c r="F112" s="79">
        <v>7.8</v>
      </c>
      <c r="G112" s="79">
        <v>7.8</v>
      </c>
      <c r="H112" s="79">
        <v>7.9</v>
      </c>
      <c r="I112" s="79">
        <v>7.7</v>
      </c>
      <c r="J112" s="84">
        <v>10</v>
      </c>
      <c r="K112" s="84">
        <f t="shared" si="14"/>
        <v>15.6</v>
      </c>
      <c r="L112" s="79">
        <v>-1E-4</v>
      </c>
      <c r="M112" s="84">
        <f t="shared" si="15"/>
        <v>25.600100000000001</v>
      </c>
      <c r="O112" s="79">
        <v>7.6</v>
      </c>
      <c r="P112" s="79">
        <v>7.5</v>
      </c>
      <c r="Q112" s="79">
        <v>7.7</v>
      </c>
      <c r="R112" s="79">
        <v>7.4</v>
      </c>
      <c r="S112" s="84">
        <v>10</v>
      </c>
      <c r="T112" s="79">
        <v>0.8</v>
      </c>
      <c r="U112" s="84">
        <f t="shared" si="13"/>
        <v>15.100000000000005</v>
      </c>
      <c r="V112" s="79">
        <v>-1E-4</v>
      </c>
      <c r="W112" s="84">
        <f t="shared" si="16"/>
        <v>25.900100000000005</v>
      </c>
      <c r="Y112" s="87">
        <f t="shared" si="17"/>
        <v>51.500200000000007</v>
      </c>
      <c r="Z112" s="82">
        <v>1</v>
      </c>
      <c r="AB112" s="41" t="s">
        <v>299</v>
      </c>
      <c r="AD112" s="71"/>
    </row>
    <row r="113" spans="1:30" x14ac:dyDescent="0.15">
      <c r="A113" s="91" t="s">
        <v>36</v>
      </c>
      <c r="B113" s="92">
        <v>2</v>
      </c>
      <c r="C113" s="93" t="s">
        <v>172</v>
      </c>
      <c r="D113" s="93" t="s">
        <v>143</v>
      </c>
      <c r="F113" s="79">
        <v>7.6</v>
      </c>
      <c r="G113" s="79">
        <v>7.6</v>
      </c>
      <c r="H113" s="79">
        <v>7.7</v>
      </c>
      <c r="I113" s="79">
        <v>7.5</v>
      </c>
      <c r="J113" s="84">
        <v>9.8000000000000007</v>
      </c>
      <c r="K113" s="84">
        <f t="shared" si="14"/>
        <v>15.2</v>
      </c>
      <c r="L113" s="79">
        <v>-1E-4</v>
      </c>
      <c r="M113" s="84">
        <f t="shared" si="15"/>
        <v>25.0001</v>
      </c>
      <c r="O113" s="79">
        <v>7.4</v>
      </c>
      <c r="P113" s="79">
        <v>7.6</v>
      </c>
      <c r="Q113" s="79">
        <v>7.6</v>
      </c>
      <c r="R113" s="79">
        <v>7.4</v>
      </c>
      <c r="S113" s="84">
        <v>10</v>
      </c>
      <c r="T113" s="79">
        <v>1.2</v>
      </c>
      <c r="U113" s="84">
        <f t="shared" si="13"/>
        <v>15.000000000000002</v>
      </c>
      <c r="V113" s="79">
        <v>-1E-4</v>
      </c>
      <c r="W113" s="84">
        <f t="shared" si="16"/>
        <v>26.200099999999999</v>
      </c>
      <c r="Y113" s="87">
        <f t="shared" si="17"/>
        <v>51.200199999999995</v>
      </c>
      <c r="Z113" s="82">
        <v>2</v>
      </c>
      <c r="AB113" s="41" t="s">
        <v>299</v>
      </c>
      <c r="AD113" s="71"/>
    </row>
    <row r="114" spans="1:30" x14ac:dyDescent="0.15">
      <c r="A114" s="91" t="s">
        <v>36</v>
      </c>
      <c r="B114" s="92">
        <v>3</v>
      </c>
      <c r="C114" s="93" t="s">
        <v>173</v>
      </c>
      <c r="D114" s="93" t="s">
        <v>143</v>
      </c>
      <c r="F114" s="79">
        <v>7.4</v>
      </c>
      <c r="G114" s="79">
        <v>7.8</v>
      </c>
      <c r="H114" s="79">
        <v>7.6</v>
      </c>
      <c r="I114" s="79">
        <v>7.6</v>
      </c>
      <c r="J114" s="84">
        <v>9.3000000000000007</v>
      </c>
      <c r="K114" s="84">
        <f t="shared" si="14"/>
        <v>15.2</v>
      </c>
      <c r="L114" s="79">
        <v>-1E-4</v>
      </c>
      <c r="M114" s="84">
        <f t="shared" si="15"/>
        <v>24.5001</v>
      </c>
      <c r="O114" s="79">
        <v>7.4</v>
      </c>
      <c r="P114" s="79">
        <v>7.6</v>
      </c>
      <c r="Q114" s="79">
        <v>7.7</v>
      </c>
      <c r="R114" s="79">
        <v>7.7</v>
      </c>
      <c r="S114" s="84">
        <v>9.8000000000000007</v>
      </c>
      <c r="T114" s="79">
        <v>1.2</v>
      </c>
      <c r="U114" s="84">
        <f t="shared" si="13"/>
        <v>15.3</v>
      </c>
      <c r="V114" s="79">
        <v>-1E-4</v>
      </c>
      <c r="W114" s="84">
        <f t="shared" si="16"/>
        <v>26.3001</v>
      </c>
      <c r="Y114" s="87">
        <f t="shared" si="17"/>
        <v>50.800200000000004</v>
      </c>
      <c r="Z114" s="82">
        <v>3</v>
      </c>
      <c r="AB114" s="41" t="s">
        <v>299</v>
      </c>
      <c r="AD114" s="71"/>
    </row>
    <row r="115" spans="1:30" x14ac:dyDescent="0.15">
      <c r="A115" s="91" t="s">
        <v>36</v>
      </c>
      <c r="B115" s="92">
        <v>4</v>
      </c>
      <c r="C115" s="93" t="s">
        <v>174</v>
      </c>
      <c r="D115" s="93" t="s">
        <v>143</v>
      </c>
      <c r="F115" s="79">
        <v>7.5</v>
      </c>
      <c r="G115" s="79">
        <v>7.6</v>
      </c>
      <c r="H115" s="79">
        <v>7.5</v>
      </c>
      <c r="I115" s="79">
        <v>7.4</v>
      </c>
      <c r="J115" s="84">
        <v>10</v>
      </c>
      <c r="K115" s="84">
        <f t="shared" si="14"/>
        <v>15.000000000000002</v>
      </c>
      <c r="L115" s="79">
        <v>-1E-4</v>
      </c>
      <c r="M115" s="84">
        <f t="shared" si="15"/>
        <v>25.0001</v>
      </c>
      <c r="O115" s="79">
        <v>7.4</v>
      </c>
      <c r="P115" s="79">
        <v>7.4</v>
      </c>
      <c r="Q115" s="79">
        <v>7.6</v>
      </c>
      <c r="R115" s="79">
        <v>7.2</v>
      </c>
      <c r="S115" s="84">
        <v>10</v>
      </c>
      <c r="T115" s="79">
        <v>0.8</v>
      </c>
      <c r="U115" s="84">
        <f t="shared" si="13"/>
        <v>14.799999999999999</v>
      </c>
      <c r="V115" s="79">
        <v>-1E-4</v>
      </c>
      <c r="W115" s="84">
        <f t="shared" si="16"/>
        <v>25.600099999999998</v>
      </c>
      <c r="Y115" s="87">
        <f t="shared" si="17"/>
        <v>50.600200000000001</v>
      </c>
      <c r="Z115" s="82">
        <v>4</v>
      </c>
      <c r="AB115" s="41" t="s">
        <v>299</v>
      </c>
      <c r="AD115" s="71"/>
    </row>
    <row r="116" spans="1:30" x14ac:dyDescent="0.15">
      <c r="A116" s="91" t="s">
        <v>36</v>
      </c>
      <c r="B116" s="92">
        <v>5</v>
      </c>
      <c r="C116" s="93" t="s">
        <v>175</v>
      </c>
      <c r="D116" s="93" t="s">
        <v>160</v>
      </c>
      <c r="F116" s="79">
        <v>7.3</v>
      </c>
      <c r="G116" s="79">
        <v>7.5</v>
      </c>
      <c r="H116" s="79">
        <v>7.4</v>
      </c>
      <c r="I116" s="79">
        <v>7.2</v>
      </c>
      <c r="J116" s="84">
        <v>9.6999999999999993</v>
      </c>
      <c r="K116" s="84">
        <f t="shared" si="14"/>
        <v>14.700000000000003</v>
      </c>
      <c r="L116" s="79">
        <v>-1E-4</v>
      </c>
      <c r="M116" s="84">
        <f t="shared" si="15"/>
        <v>24.400100000000002</v>
      </c>
      <c r="O116" s="79">
        <v>7.6</v>
      </c>
      <c r="P116" s="79">
        <v>7.4</v>
      </c>
      <c r="Q116" s="79">
        <v>7</v>
      </c>
      <c r="R116" s="79">
        <v>7.1</v>
      </c>
      <c r="S116" s="84">
        <v>9.8000000000000007</v>
      </c>
      <c r="T116" s="79">
        <v>0.8</v>
      </c>
      <c r="U116" s="84">
        <f t="shared" si="13"/>
        <v>14.500000000000002</v>
      </c>
      <c r="V116" s="79">
        <v>-1E-4</v>
      </c>
      <c r="W116" s="84">
        <f t="shared" si="16"/>
        <v>25.100100000000005</v>
      </c>
      <c r="Y116" s="87">
        <f t="shared" si="17"/>
        <v>49.500200000000007</v>
      </c>
      <c r="Z116" s="82">
        <v>5</v>
      </c>
      <c r="AB116" s="41" t="s">
        <v>296</v>
      </c>
      <c r="AD116" s="71"/>
    </row>
    <row r="117" spans="1:30" x14ac:dyDescent="0.15">
      <c r="A117" s="65" t="s">
        <v>36</v>
      </c>
      <c r="B117" s="82">
        <v>6</v>
      </c>
      <c r="C117" s="66" t="s">
        <v>176</v>
      </c>
      <c r="D117" s="66" t="s">
        <v>160</v>
      </c>
      <c r="F117" s="79">
        <v>1.5</v>
      </c>
      <c r="G117" s="79">
        <v>1.5</v>
      </c>
      <c r="H117" s="79">
        <v>1.3</v>
      </c>
      <c r="I117" s="79">
        <v>1.3</v>
      </c>
      <c r="J117" s="84">
        <v>2</v>
      </c>
      <c r="K117" s="84">
        <f t="shared" si="14"/>
        <v>2.8</v>
      </c>
      <c r="L117" s="79">
        <v>-1E-4</v>
      </c>
      <c r="M117" s="84">
        <f t="shared" si="15"/>
        <v>4.8000999999999996</v>
      </c>
      <c r="O117" s="79">
        <v>6.5</v>
      </c>
      <c r="P117" s="79">
        <v>6.4</v>
      </c>
      <c r="Q117" s="79">
        <v>6.4</v>
      </c>
      <c r="R117" s="79">
        <v>6.3</v>
      </c>
      <c r="S117" s="84">
        <v>9.8000000000000007</v>
      </c>
      <c r="T117" s="79">
        <v>0.7</v>
      </c>
      <c r="U117" s="84">
        <f t="shared" si="13"/>
        <v>12.8</v>
      </c>
      <c r="V117" s="79">
        <v>2</v>
      </c>
      <c r="W117" s="84">
        <f t="shared" si="16"/>
        <v>21.3</v>
      </c>
      <c r="Y117" s="87">
        <f t="shared" si="17"/>
        <v>26.100100000000001</v>
      </c>
      <c r="Z117" s="82">
        <v>6</v>
      </c>
      <c r="AB117" s="41" t="s">
        <v>296</v>
      </c>
      <c r="AD117" s="71"/>
    </row>
    <row r="118" spans="1:30" x14ac:dyDescent="0.15">
      <c r="B118" s="82"/>
      <c r="F118" s="79"/>
      <c r="G118" s="79"/>
      <c r="H118" s="79"/>
      <c r="I118" s="79"/>
      <c r="J118" s="84"/>
      <c r="K118" s="84"/>
      <c r="L118" s="79"/>
      <c r="M118" s="84"/>
      <c r="O118" s="79"/>
      <c r="P118" s="79"/>
      <c r="Q118" s="79"/>
      <c r="R118" s="79"/>
      <c r="S118" s="84"/>
      <c r="T118" s="79"/>
      <c r="U118" s="84"/>
      <c r="V118" s="79"/>
      <c r="W118" s="84"/>
      <c r="Y118" s="87"/>
      <c r="Z118" s="82"/>
      <c r="AD118" s="71"/>
    </row>
    <row r="119" spans="1:30" x14ac:dyDescent="0.15">
      <c r="A119" s="91" t="s">
        <v>37</v>
      </c>
      <c r="B119" s="92">
        <v>1</v>
      </c>
      <c r="C119" s="93" t="s">
        <v>177</v>
      </c>
      <c r="D119" s="93" t="s">
        <v>178</v>
      </c>
      <c r="F119" s="79">
        <v>6.8</v>
      </c>
      <c r="G119" s="79">
        <v>7</v>
      </c>
      <c r="H119" s="79">
        <v>7.1</v>
      </c>
      <c r="I119" s="79">
        <v>6.7</v>
      </c>
      <c r="J119" s="84">
        <v>9.6</v>
      </c>
      <c r="K119" s="84">
        <f t="shared" si="14"/>
        <v>13.799999999999999</v>
      </c>
      <c r="L119" s="79">
        <v>-1E-4</v>
      </c>
      <c r="M119" s="84">
        <f t="shared" si="15"/>
        <v>23.400099999999998</v>
      </c>
      <c r="O119" s="79">
        <v>7</v>
      </c>
      <c r="P119" s="79">
        <v>7.3</v>
      </c>
      <c r="Q119" s="79">
        <v>7.2</v>
      </c>
      <c r="R119" s="79">
        <v>7</v>
      </c>
      <c r="S119" s="84">
        <v>9.6999999999999993</v>
      </c>
      <c r="T119" s="79">
        <v>4.5</v>
      </c>
      <c r="U119" s="84">
        <f t="shared" si="13"/>
        <v>14.2</v>
      </c>
      <c r="V119" s="79">
        <v>-1E-4</v>
      </c>
      <c r="W119" s="84">
        <f t="shared" si="16"/>
        <v>28.400099999999998</v>
      </c>
      <c r="Y119" s="87">
        <f t="shared" si="17"/>
        <v>51.800199999999997</v>
      </c>
      <c r="Z119" s="82">
        <v>1</v>
      </c>
      <c r="AB119" s="41" t="s">
        <v>300</v>
      </c>
      <c r="AD119" s="71"/>
    </row>
    <row r="120" spans="1:30" x14ac:dyDescent="0.15">
      <c r="A120" s="91" t="s">
        <v>37</v>
      </c>
      <c r="B120" s="92">
        <v>2</v>
      </c>
      <c r="C120" s="93" t="s">
        <v>179</v>
      </c>
      <c r="D120" s="93" t="s">
        <v>180</v>
      </c>
      <c r="F120" s="79">
        <v>6.4</v>
      </c>
      <c r="G120" s="79">
        <v>6.3</v>
      </c>
      <c r="H120" s="79">
        <v>6.2</v>
      </c>
      <c r="I120" s="79">
        <v>6.5</v>
      </c>
      <c r="J120" s="84">
        <v>9.6999999999999993</v>
      </c>
      <c r="K120" s="84">
        <f t="shared" si="14"/>
        <v>12.7</v>
      </c>
      <c r="L120" s="79">
        <v>-1E-4</v>
      </c>
      <c r="M120" s="84">
        <f t="shared" si="15"/>
        <v>22.400099999999998</v>
      </c>
      <c r="O120" s="79">
        <v>6.5</v>
      </c>
      <c r="P120" s="79">
        <v>6.5</v>
      </c>
      <c r="Q120" s="79">
        <v>6.4</v>
      </c>
      <c r="R120" s="79">
        <v>6.5</v>
      </c>
      <c r="S120" s="84">
        <v>9.6999999999999993</v>
      </c>
      <c r="T120" s="79">
        <v>1.3</v>
      </c>
      <c r="U120" s="84">
        <f t="shared" si="13"/>
        <v>13</v>
      </c>
      <c r="V120" s="79">
        <v>-1E-4</v>
      </c>
      <c r="W120" s="84">
        <f t="shared" si="16"/>
        <v>24.0001</v>
      </c>
      <c r="Y120" s="87">
        <f t="shared" si="17"/>
        <v>46.400199999999998</v>
      </c>
      <c r="Z120" s="82">
        <v>2</v>
      </c>
      <c r="AB120" s="41" t="s">
        <v>180</v>
      </c>
      <c r="AD120" s="71"/>
    </row>
    <row r="121" spans="1:30" x14ac:dyDescent="0.15">
      <c r="A121" s="91" t="s">
        <v>37</v>
      </c>
      <c r="B121" s="92">
        <v>3</v>
      </c>
      <c r="C121" s="93" t="s">
        <v>181</v>
      </c>
      <c r="D121" s="93" t="s">
        <v>182</v>
      </c>
      <c r="F121" s="79">
        <v>5</v>
      </c>
      <c r="G121" s="79">
        <v>5.0999999999999996</v>
      </c>
      <c r="H121" s="79">
        <v>4.9000000000000004</v>
      </c>
      <c r="I121" s="79">
        <v>5.0999999999999996</v>
      </c>
      <c r="J121" s="84">
        <v>6.9</v>
      </c>
      <c r="K121" s="84">
        <f t="shared" si="14"/>
        <v>10.100000000000001</v>
      </c>
      <c r="L121" s="79">
        <v>-1E-4</v>
      </c>
      <c r="M121" s="84">
        <f t="shared" si="15"/>
        <v>17.0001</v>
      </c>
      <c r="O121" s="79">
        <v>6.5</v>
      </c>
      <c r="P121" s="79">
        <v>6.1</v>
      </c>
      <c r="Q121" s="79">
        <v>6.4</v>
      </c>
      <c r="R121" s="79">
        <v>6.5</v>
      </c>
      <c r="S121" s="84">
        <v>9.3000000000000007</v>
      </c>
      <c r="T121" s="79">
        <v>4.0999999999999996</v>
      </c>
      <c r="U121" s="84">
        <f t="shared" si="13"/>
        <v>12.899999999999999</v>
      </c>
      <c r="V121" s="79">
        <v>-1E-4</v>
      </c>
      <c r="W121" s="84">
        <f t="shared" si="16"/>
        <v>26.300099999999997</v>
      </c>
      <c r="Y121" s="87">
        <f t="shared" si="17"/>
        <v>43.300199999999997</v>
      </c>
      <c r="Z121" s="82">
        <v>3</v>
      </c>
      <c r="AB121" s="41" t="s">
        <v>301</v>
      </c>
      <c r="AD121" s="71"/>
    </row>
    <row r="122" spans="1:30" x14ac:dyDescent="0.15">
      <c r="B122" s="82"/>
      <c r="F122" s="79"/>
      <c r="G122" s="79"/>
      <c r="H122" s="79"/>
      <c r="I122" s="79"/>
      <c r="J122" s="84"/>
      <c r="K122" s="84"/>
      <c r="L122" s="79"/>
      <c r="M122" s="84"/>
      <c r="O122" s="79"/>
      <c r="P122" s="79"/>
      <c r="Q122" s="79"/>
      <c r="R122" s="79"/>
      <c r="S122" s="84"/>
      <c r="T122" s="79"/>
      <c r="U122" s="84"/>
      <c r="V122" s="79"/>
      <c r="W122" s="84"/>
      <c r="Y122" s="87"/>
      <c r="Z122" s="82"/>
      <c r="AD122" s="71"/>
    </row>
    <row r="123" spans="1:30" x14ac:dyDescent="0.15">
      <c r="A123" s="91" t="s">
        <v>38</v>
      </c>
      <c r="B123" s="92">
        <v>1</v>
      </c>
      <c r="C123" s="93" t="s">
        <v>183</v>
      </c>
      <c r="D123" s="93" t="s">
        <v>143</v>
      </c>
      <c r="F123" s="79">
        <v>7.6</v>
      </c>
      <c r="G123" s="79">
        <v>7.6</v>
      </c>
      <c r="H123" s="79">
        <v>7.4</v>
      </c>
      <c r="I123" s="79">
        <v>7.4</v>
      </c>
      <c r="J123" s="84">
        <v>10</v>
      </c>
      <c r="K123" s="84">
        <f t="shared" si="14"/>
        <v>15.000000000000002</v>
      </c>
      <c r="L123" s="79">
        <v>-1E-4</v>
      </c>
      <c r="M123" s="84">
        <f t="shared" si="15"/>
        <v>25.0001</v>
      </c>
      <c r="O123" s="79">
        <v>7.6</v>
      </c>
      <c r="P123" s="79">
        <v>7.4</v>
      </c>
      <c r="Q123" s="79">
        <v>7.2</v>
      </c>
      <c r="R123" s="79">
        <v>7.4</v>
      </c>
      <c r="S123" s="84">
        <v>9.9</v>
      </c>
      <c r="T123" s="79">
        <v>0.8</v>
      </c>
      <c r="U123" s="84">
        <f t="shared" si="13"/>
        <v>14.800000000000002</v>
      </c>
      <c r="V123" s="79">
        <v>-1E-4</v>
      </c>
      <c r="W123" s="84">
        <f t="shared" si="16"/>
        <v>25.500100000000003</v>
      </c>
      <c r="Y123" s="87">
        <f t="shared" si="17"/>
        <v>50.500200000000007</v>
      </c>
      <c r="Z123" s="82">
        <v>1</v>
      </c>
      <c r="AB123" s="41" t="s">
        <v>291</v>
      </c>
      <c r="AD123" s="71"/>
    </row>
    <row r="124" spans="1:30" x14ac:dyDescent="0.15">
      <c r="A124" s="91" t="s">
        <v>38</v>
      </c>
      <c r="B124" s="92">
        <v>2</v>
      </c>
      <c r="C124" s="93" t="s">
        <v>184</v>
      </c>
      <c r="D124" s="93" t="s">
        <v>143</v>
      </c>
      <c r="F124" s="79">
        <v>7.1</v>
      </c>
      <c r="G124" s="79">
        <v>7.2</v>
      </c>
      <c r="H124" s="79">
        <v>7</v>
      </c>
      <c r="I124" s="79">
        <v>7.1</v>
      </c>
      <c r="J124" s="84">
        <v>10</v>
      </c>
      <c r="K124" s="84">
        <f t="shared" si="14"/>
        <v>14.2</v>
      </c>
      <c r="L124" s="79">
        <v>-1E-4</v>
      </c>
      <c r="M124" s="84">
        <f t="shared" si="15"/>
        <v>24.200099999999999</v>
      </c>
      <c r="O124" s="79">
        <v>6.8</v>
      </c>
      <c r="P124" s="79">
        <v>6.9</v>
      </c>
      <c r="Q124" s="79">
        <v>6.9</v>
      </c>
      <c r="R124" s="79">
        <v>6.8</v>
      </c>
      <c r="S124" s="84">
        <v>10</v>
      </c>
      <c r="T124" s="79">
        <v>1.2</v>
      </c>
      <c r="U124" s="84">
        <f t="shared" si="13"/>
        <v>13.700000000000001</v>
      </c>
      <c r="V124" s="79">
        <v>-1E-4</v>
      </c>
      <c r="W124" s="84">
        <f t="shared" si="16"/>
        <v>24.900100000000002</v>
      </c>
      <c r="Y124" s="87">
        <f t="shared" si="17"/>
        <v>49.100200000000001</v>
      </c>
      <c r="Z124" s="82">
        <v>2</v>
      </c>
      <c r="AB124" s="41" t="s">
        <v>291</v>
      </c>
      <c r="AD124" s="71"/>
    </row>
    <row r="125" spans="1:30" x14ac:dyDescent="0.15">
      <c r="A125" s="91" t="s">
        <v>38</v>
      </c>
      <c r="B125" s="92">
        <v>3</v>
      </c>
      <c r="C125" s="93" t="s">
        <v>185</v>
      </c>
      <c r="D125" s="93" t="s">
        <v>155</v>
      </c>
      <c r="F125" s="79">
        <v>7.6</v>
      </c>
      <c r="G125" s="79">
        <v>7.7</v>
      </c>
      <c r="H125" s="79">
        <v>7.4</v>
      </c>
      <c r="I125" s="79">
        <v>7.6</v>
      </c>
      <c r="J125" s="84">
        <v>9.9</v>
      </c>
      <c r="K125" s="84">
        <f t="shared" si="14"/>
        <v>15.200000000000006</v>
      </c>
      <c r="L125" s="79">
        <v>-1E-4</v>
      </c>
      <c r="M125" s="84">
        <f t="shared" si="15"/>
        <v>25.100100000000008</v>
      </c>
      <c r="O125" s="79">
        <v>6</v>
      </c>
      <c r="P125" s="79">
        <v>5.9</v>
      </c>
      <c r="Q125" s="79">
        <v>5.5</v>
      </c>
      <c r="R125" s="79">
        <v>5.9</v>
      </c>
      <c r="S125" s="84">
        <v>8</v>
      </c>
      <c r="T125" s="79">
        <v>0.7</v>
      </c>
      <c r="U125" s="84">
        <f t="shared" si="13"/>
        <v>11.799999999999997</v>
      </c>
      <c r="V125" s="79">
        <v>-1E-4</v>
      </c>
      <c r="W125" s="84">
        <f t="shared" si="16"/>
        <v>20.500099999999996</v>
      </c>
      <c r="Y125" s="87">
        <f t="shared" si="17"/>
        <v>45.600200000000001</v>
      </c>
      <c r="Z125" s="82">
        <v>3</v>
      </c>
      <c r="AB125" s="41" t="s">
        <v>295</v>
      </c>
      <c r="AD125" s="71"/>
    </row>
    <row r="126" spans="1:30" x14ac:dyDescent="0.15">
      <c r="B126" s="82"/>
      <c r="F126" s="79"/>
      <c r="G126" s="79"/>
      <c r="H126" s="79"/>
      <c r="I126" s="79"/>
      <c r="J126" s="84"/>
      <c r="K126" s="84"/>
      <c r="L126" s="79"/>
      <c r="M126" s="84"/>
      <c r="O126" s="79"/>
      <c r="P126" s="79"/>
      <c r="Q126" s="79"/>
      <c r="R126" s="79"/>
      <c r="S126" s="84"/>
      <c r="T126" s="79"/>
      <c r="U126" s="84"/>
      <c r="V126" s="79"/>
      <c r="W126" s="84"/>
      <c r="Y126" s="87"/>
      <c r="Z126" s="82"/>
      <c r="AD126" s="71"/>
    </row>
    <row r="127" spans="1:30" x14ac:dyDescent="0.15">
      <c r="A127" s="91" t="s">
        <v>39</v>
      </c>
      <c r="B127" s="92">
        <v>1</v>
      </c>
      <c r="C127" s="93" t="s">
        <v>186</v>
      </c>
      <c r="D127" s="93" t="s">
        <v>155</v>
      </c>
      <c r="F127" s="79">
        <v>8.1</v>
      </c>
      <c r="G127" s="79">
        <v>7.7</v>
      </c>
      <c r="H127" s="79">
        <v>8</v>
      </c>
      <c r="I127" s="79">
        <v>8.1</v>
      </c>
      <c r="J127" s="84">
        <v>10</v>
      </c>
      <c r="K127" s="84">
        <f t="shared" si="14"/>
        <v>16.100000000000001</v>
      </c>
      <c r="L127" s="79">
        <v>-1E-4</v>
      </c>
      <c r="M127" s="84">
        <f t="shared" si="15"/>
        <v>26.100100000000001</v>
      </c>
      <c r="O127" s="79">
        <v>7.9</v>
      </c>
      <c r="P127" s="79">
        <v>7.8</v>
      </c>
      <c r="Q127" s="79">
        <v>7.9</v>
      </c>
      <c r="R127" s="79">
        <v>7.9</v>
      </c>
      <c r="S127" s="84">
        <v>10</v>
      </c>
      <c r="T127" s="79">
        <v>1.2</v>
      </c>
      <c r="U127" s="84">
        <f t="shared" si="13"/>
        <v>15.799999999999999</v>
      </c>
      <c r="V127" s="79">
        <v>-1E-4</v>
      </c>
      <c r="W127" s="84">
        <f t="shared" si="16"/>
        <v>27.000099999999996</v>
      </c>
      <c r="Y127" s="87">
        <f t="shared" si="17"/>
        <v>53.100200000000001</v>
      </c>
      <c r="Z127" s="82">
        <v>1</v>
      </c>
      <c r="AB127" s="41" t="s">
        <v>302</v>
      </c>
      <c r="AD127" s="71"/>
    </row>
    <row r="128" spans="1:30" x14ac:dyDescent="0.15">
      <c r="A128" s="91" t="s">
        <v>39</v>
      </c>
      <c r="B128" s="92">
        <v>2</v>
      </c>
      <c r="C128" s="93" t="s">
        <v>187</v>
      </c>
      <c r="D128" s="93" t="s">
        <v>155</v>
      </c>
      <c r="F128" s="79">
        <v>7.6</v>
      </c>
      <c r="G128" s="79">
        <v>7.8</v>
      </c>
      <c r="H128" s="79">
        <v>7.5</v>
      </c>
      <c r="I128" s="79">
        <v>7.7</v>
      </c>
      <c r="J128" s="84">
        <v>9.8000000000000007</v>
      </c>
      <c r="K128" s="84">
        <f t="shared" si="14"/>
        <v>15.299999999999997</v>
      </c>
      <c r="L128" s="79">
        <v>-1E-4</v>
      </c>
      <c r="M128" s="84">
        <f t="shared" si="15"/>
        <v>25.100099999999998</v>
      </c>
      <c r="O128" s="79">
        <v>7.4</v>
      </c>
      <c r="P128" s="79">
        <v>7.7</v>
      </c>
      <c r="Q128" s="79">
        <v>7.3</v>
      </c>
      <c r="R128" s="79">
        <v>7.5</v>
      </c>
      <c r="S128" s="84">
        <v>9.9</v>
      </c>
      <c r="T128" s="79">
        <v>1.2</v>
      </c>
      <c r="U128" s="84">
        <f t="shared" si="13"/>
        <v>14.900000000000002</v>
      </c>
      <c r="V128" s="79">
        <v>-1E-4</v>
      </c>
      <c r="W128" s="84">
        <f t="shared" si="16"/>
        <v>26.000100000000003</v>
      </c>
      <c r="Y128" s="87">
        <f t="shared" si="17"/>
        <v>51.100200000000001</v>
      </c>
      <c r="Z128" s="82">
        <v>2</v>
      </c>
      <c r="AB128" s="41" t="s">
        <v>302</v>
      </c>
      <c r="AD128" s="71"/>
    </row>
    <row r="129" spans="1:30" x14ac:dyDescent="0.15">
      <c r="A129" s="91" t="s">
        <v>39</v>
      </c>
      <c r="B129" s="92">
        <v>3</v>
      </c>
      <c r="C129" s="93" t="s">
        <v>189</v>
      </c>
      <c r="D129" s="93" t="s">
        <v>190</v>
      </c>
      <c r="F129" s="79">
        <v>7.5</v>
      </c>
      <c r="G129" s="79">
        <v>7.3</v>
      </c>
      <c r="H129" s="79">
        <v>7.5</v>
      </c>
      <c r="I129" s="79">
        <v>7.5</v>
      </c>
      <c r="J129" s="84">
        <v>10</v>
      </c>
      <c r="K129" s="84">
        <f t="shared" si="14"/>
        <v>15</v>
      </c>
      <c r="L129" s="79">
        <v>-1E-4</v>
      </c>
      <c r="M129" s="84">
        <f t="shared" si="15"/>
        <v>25.0001</v>
      </c>
      <c r="O129" s="79">
        <v>7.3</v>
      </c>
      <c r="P129" s="79">
        <v>7.4</v>
      </c>
      <c r="Q129" s="79">
        <v>7.4</v>
      </c>
      <c r="R129" s="79">
        <v>7.1</v>
      </c>
      <c r="S129" s="84">
        <v>10</v>
      </c>
      <c r="T129" s="79">
        <v>1.2</v>
      </c>
      <c r="U129" s="84">
        <f t="shared" si="13"/>
        <v>14.700000000000001</v>
      </c>
      <c r="V129" s="79">
        <v>-1E-4</v>
      </c>
      <c r="W129" s="84">
        <f t="shared" si="16"/>
        <v>25.900100000000002</v>
      </c>
      <c r="Y129" s="87">
        <f t="shared" si="17"/>
        <v>50.900199999999998</v>
      </c>
      <c r="Z129" s="82">
        <v>3</v>
      </c>
      <c r="AB129" s="41" t="s">
        <v>304</v>
      </c>
      <c r="AD129" s="71"/>
    </row>
    <row r="130" spans="1:30" x14ac:dyDescent="0.15">
      <c r="A130" s="91" t="s">
        <v>39</v>
      </c>
      <c r="B130" s="92">
        <v>4</v>
      </c>
      <c r="C130" s="93" t="s">
        <v>188</v>
      </c>
      <c r="D130" s="93" t="s">
        <v>134</v>
      </c>
      <c r="F130" s="79">
        <v>7.6</v>
      </c>
      <c r="G130" s="79">
        <v>7.6</v>
      </c>
      <c r="H130" s="79">
        <v>7.6</v>
      </c>
      <c r="I130" s="79">
        <v>7.5</v>
      </c>
      <c r="J130" s="84">
        <v>10</v>
      </c>
      <c r="K130" s="84">
        <f>SUM(F130:I130)-MIN(F130:I130)-MAX(F130:I130)</f>
        <v>15.199999999999998</v>
      </c>
      <c r="L130" s="79">
        <v>-1E-4</v>
      </c>
      <c r="M130" s="84">
        <f>K130+J130-L130</f>
        <v>25.200099999999996</v>
      </c>
      <c r="O130" s="79">
        <v>7.4</v>
      </c>
      <c r="P130" s="79">
        <v>7.7</v>
      </c>
      <c r="Q130" s="79">
        <v>7.6</v>
      </c>
      <c r="R130" s="79">
        <v>7.5</v>
      </c>
      <c r="S130" s="84">
        <v>9.8000000000000007</v>
      </c>
      <c r="T130" s="79">
        <v>0.8</v>
      </c>
      <c r="U130" s="84">
        <f>SUM(O130:R130)-MIN(O130:R130)-MAX(O130:R130)</f>
        <v>15.100000000000005</v>
      </c>
      <c r="V130" s="79">
        <v>-1E-4</v>
      </c>
      <c r="W130" s="84">
        <f>U130+S130+T130-V130</f>
        <v>25.700100000000006</v>
      </c>
      <c r="Y130" s="87">
        <f>M130+W130</f>
        <v>50.900199999999998</v>
      </c>
      <c r="Z130" s="82">
        <v>4</v>
      </c>
      <c r="AB130" s="41" t="s">
        <v>303</v>
      </c>
      <c r="AD130" s="71"/>
    </row>
    <row r="131" spans="1:30" x14ac:dyDescent="0.15">
      <c r="A131" s="91" t="s">
        <v>39</v>
      </c>
      <c r="B131" s="92">
        <v>5</v>
      </c>
      <c r="C131" s="93" t="s">
        <v>191</v>
      </c>
      <c r="D131" s="93" t="s">
        <v>134</v>
      </c>
      <c r="F131" s="79">
        <v>7.4</v>
      </c>
      <c r="G131" s="79">
        <v>7.7</v>
      </c>
      <c r="H131" s="79">
        <v>7.3</v>
      </c>
      <c r="I131" s="79">
        <v>7.4</v>
      </c>
      <c r="J131" s="84">
        <v>10</v>
      </c>
      <c r="K131" s="84">
        <f t="shared" si="14"/>
        <v>14.800000000000004</v>
      </c>
      <c r="L131" s="79">
        <v>-1E-4</v>
      </c>
      <c r="M131" s="84">
        <f t="shared" si="15"/>
        <v>24.800100000000004</v>
      </c>
      <c r="O131" s="79">
        <v>7.1</v>
      </c>
      <c r="P131" s="79">
        <v>7.4</v>
      </c>
      <c r="Q131" s="79">
        <v>7.3</v>
      </c>
      <c r="R131" s="79">
        <v>7.3</v>
      </c>
      <c r="S131" s="84">
        <v>10</v>
      </c>
      <c r="T131" s="79">
        <v>0.8</v>
      </c>
      <c r="U131" s="84">
        <f t="shared" si="13"/>
        <v>14.6</v>
      </c>
      <c r="V131" s="79">
        <v>-1E-4</v>
      </c>
      <c r="W131" s="84">
        <f t="shared" si="16"/>
        <v>25.400100000000002</v>
      </c>
      <c r="Y131" s="87">
        <f t="shared" si="17"/>
        <v>50.200200000000009</v>
      </c>
      <c r="Z131" s="82">
        <v>5</v>
      </c>
      <c r="AB131" s="41" t="s">
        <v>303</v>
      </c>
      <c r="AD131" s="71"/>
    </row>
    <row r="132" spans="1:30" x14ac:dyDescent="0.15">
      <c r="A132" s="65" t="s">
        <v>39</v>
      </c>
      <c r="B132" s="82">
        <v>6</v>
      </c>
      <c r="C132" s="66" t="s">
        <v>192</v>
      </c>
      <c r="D132" s="66" t="s">
        <v>143</v>
      </c>
      <c r="F132" s="79">
        <v>7.4</v>
      </c>
      <c r="G132" s="79">
        <v>7.6</v>
      </c>
      <c r="H132" s="79">
        <v>7.1</v>
      </c>
      <c r="I132" s="79">
        <v>7.2</v>
      </c>
      <c r="J132" s="84">
        <v>10</v>
      </c>
      <c r="K132" s="84">
        <f t="shared" si="14"/>
        <v>14.600000000000003</v>
      </c>
      <c r="L132" s="79">
        <v>-1E-4</v>
      </c>
      <c r="M132" s="84">
        <f t="shared" si="15"/>
        <v>24.600100000000001</v>
      </c>
      <c r="O132" s="79">
        <v>7.4</v>
      </c>
      <c r="P132" s="79">
        <v>7.3</v>
      </c>
      <c r="Q132" s="79">
        <v>7.5</v>
      </c>
      <c r="R132" s="79">
        <v>7.3</v>
      </c>
      <c r="S132" s="84">
        <v>10</v>
      </c>
      <c r="T132" s="79">
        <v>0.8</v>
      </c>
      <c r="U132" s="84">
        <f t="shared" si="13"/>
        <v>14.7</v>
      </c>
      <c r="V132" s="79">
        <v>-1E-4</v>
      </c>
      <c r="W132" s="84">
        <f t="shared" si="16"/>
        <v>25.5001</v>
      </c>
      <c r="Y132" s="87">
        <f t="shared" si="17"/>
        <v>50.100200000000001</v>
      </c>
      <c r="Z132" s="82">
        <v>6</v>
      </c>
      <c r="AB132" s="41" t="s">
        <v>305</v>
      </c>
      <c r="AD132" s="71"/>
    </row>
    <row r="133" spans="1:30" x14ac:dyDescent="0.15">
      <c r="A133" s="65" t="s">
        <v>39</v>
      </c>
      <c r="B133" s="82">
        <v>7</v>
      </c>
      <c r="C133" s="66" t="s">
        <v>193</v>
      </c>
      <c r="D133" s="66" t="s">
        <v>190</v>
      </c>
      <c r="F133" s="79">
        <v>7.6</v>
      </c>
      <c r="G133" s="79">
        <v>7.2</v>
      </c>
      <c r="H133" s="79">
        <v>7.3</v>
      </c>
      <c r="I133" s="79">
        <v>7.4</v>
      </c>
      <c r="J133" s="84">
        <v>9.8000000000000007</v>
      </c>
      <c r="K133" s="84">
        <f t="shared" ref="K133:K164" si="18">SUM(F133:I133)-MIN(F133:I133)-MAX(F133:I133)</f>
        <v>14.700000000000001</v>
      </c>
      <c r="L133" s="79">
        <v>-1E-4</v>
      </c>
      <c r="M133" s="84">
        <f t="shared" ref="M133:M164" si="19">K133+J133-L133</f>
        <v>24.5001</v>
      </c>
      <c r="O133" s="79">
        <v>7.5</v>
      </c>
      <c r="P133" s="79">
        <v>7.3</v>
      </c>
      <c r="Q133" s="79">
        <v>7.2</v>
      </c>
      <c r="R133" s="79">
        <v>7.2</v>
      </c>
      <c r="S133" s="84">
        <v>9.8000000000000007</v>
      </c>
      <c r="T133" s="79">
        <v>1.2</v>
      </c>
      <c r="U133" s="84">
        <f t="shared" si="13"/>
        <v>14.5</v>
      </c>
      <c r="V133" s="79">
        <v>-1E-4</v>
      </c>
      <c r="W133" s="84">
        <f t="shared" ref="W133:W164" si="20">U133+S133+T133-V133</f>
        <v>25.5001</v>
      </c>
      <c r="Y133" s="87">
        <f t="shared" ref="Y133:Y164" si="21">M133+W133</f>
        <v>50.0002</v>
      </c>
      <c r="Z133" s="82">
        <v>7</v>
      </c>
      <c r="AB133" s="41" t="s">
        <v>190</v>
      </c>
      <c r="AD133" s="71"/>
    </row>
    <row r="134" spans="1:30" x14ac:dyDescent="0.15">
      <c r="A134" s="65" t="s">
        <v>39</v>
      </c>
      <c r="B134" s="82">
        <v>8</v>
      </c>
      <c r="C134" s="66" t="s">
        <v>194</v>
      </c>
      <c r="D134" s="66" t="s">
        <v>134</v>
      </c>
      <c r="F134" s="79">
        <v>7.2</v>
      </c>
      <c r="G134" s="79">
        <v>7.4</v>
      </c>
      <c r="H134" s="79">
        <v>7.2</v>
      </c>
      <c r="I134" s="79">
        <v>7.3</v>
      </c>
      <c r="J134" s="84">
        <v>9.8000000000000007</v>
      </c>
      <c r="K134" s="84">
        <f t="shared" si="18"/>
        <v>14.500000000000002</v>
      </c>
      <c r="L134" s="79">
        <v>-1E-4</v>
      </c>
      <c r="M134" s="84">
        <f t="shared" si="19"/>
        <v>24.300100000000004</v>
      </c>
      <c r="O134" s="79">
        <v>7.2</v>
      </c>
      <c r="P134" s="79">
        <v>7.6</v>
      </c>
      <c r="Q134" s="79">
        <v>7.1</v>
      </c>
      <c r="R134" s="79">
        <v>7.4</v>
      </c>
      <c r="S134" s="84">
        <v>9.6999999999999993</v>
      </c>
      <c r="T134" s="79">
        <v>0.8</v>
      </c>
      <c r="U134" s="84">
        <f t="shared" ref="U134:U197" si="22">SUM(O134:R134)-MIN(O134:R134)-MAX(O134:R134)</f>
        <v>14.599999999999996</v>
      </c>
      <c r="V134" s="79">
        <v>-1E-4</v>
      </c>
      <c r="W134" s="84">
        <f t="shared" si="20"/>
        <v>25.100099999999998</v>
      </c>
      <c r="Y134" s="87">
        <f t="shared" si="21"/>
        <v>49.400199999999998</v>
      </c>
      <c r="Z134" s="82">
        <v>8</v>
      </c>
      <c r="AB134" s="41" t="s">
        <v>303</v>
      </c>
      <c r="AD134" s="71"/>
    </row>
    <row r="135" spans="1:30" x14ac:dyDescent="0.15">
      <c r="A135" s="65" t="s">
        <v>39</v>
      </c>
      <c r="B135" s="82">
        <v>9</v>
      </c>
      <c r="C135" s="66" t="s">
        <v>195</v>
      </c>
      <c r="D135" s="66" t="s">
        <v>160</v>
      </c>
      <c r="F135" s="79">
        <v>7.1</v>
      </c>
      <c r="G135" s="79">
        <v>6.9</v>
      </c>
      <c r="H135" s="79">
        <v>6.9</v>
      </c>
      <c r="I135" s="79">
        <v>7</v>
      </c>
      <c r="J135" s="84">
        <v>9.8000000000000007</v>
      </c>
      <c r="K135" s="84">
        <f t="shared" si="18"/>
        <v>13.9</v>
      </c>
      <c r="L135" s="79">
        <v>-1E-4</v>
      </c>
      <c r="M135" s="84">
        <f t="shared" si="19"/>
        <v>23.700100000000003</v>
      </c>
      <c r="O135" s="79">
        <v>6.8</v>
      </c>
      <c r="P135" s="79">
        <v>6.6</v>
      </c>
      <c r="Q135" s="79">
        <v>7</v>
      </c>
      <c r="R135" s="79">
        <v>6.7</v>
      </c>
      <c r="S135" s="84">
        <v>9.8000000000000007</v>
      </c>
      <c r="T135" s="79">
        <v>1.2</v>
      </c>
      <c r="U135" s="84">
        <f t="shared" si="22"/>
        <v>13.5</v>
      </c>
      <c r="V135" s="79">
        <v>-1E-4</v>
      </c>
      <c r="W135" s="84">
        <f t="shared" si="20"/>
        <v>24.5001</v>
      </c>
      <c r="Y135" s="87">
        <f t="shared" si="21"/>
        <v>48.200200000000002</v>
      </c>
      <c r="Z135" s="82">
        <v>9</v>
      </c>
      <c r="AB135" s="41" t="s">
        <v>306</v>
      </c>
      <c r="AD135" s="71"/>
    </row>
    <row r="136" spans="1:30" x14ac:dyDescent="0.15">
      <c r="A136" s="65" t="s">
        <v>39</v>
      </c>
      <c r="B136" s="82">
        <v>10</v>
      </c>
      <c r="C136" s="66" t="s">
        <v>196</v>
      </c>
      <c r="D136" s="66" t="s">
        <v>197</v>
      </c>
      <c r="F136" s="79">
        <v>6.8</v>
      </c>
      <c r="G136" s="79">
        <v>6.8</v>
      </c>
      <c r="H136" s="79">
        <v>7.1</v>
      </c>
      <c r="I136" s="79">
        <v>7.1</v>
      </c>
      <c r="J136" s="84">
        <v>9.8000000000000007</v>
      </c>
      <c r="K136" s="84">
        <f t="shared" si="18"/>
        <v>13.899999999999997</v>
      </c>
      <c r="L136" s="79">
        <v>-1E-4</v>
      </c>
      <c r="M136" s="84">
        <f t="shared" si="19"/>
        <v>23.700099999999996</v>
      </c>
      <c r="O136" s="79">
        <v>6.9</v>
      </c>
      <c r="P136" s="79">
        <v>6.6</v>
      </c>
      <c r="Q136" s="79">
        <v>6.7</v>
      </c>
      <c r="R136" s="79">
        <v>6.8</v>
      </c>
      <c r="S136" s="84">
        <v>9.8000000000000007</v>
      </c>
      <c r="T136" s="79">
        <v>0.8</v>
      </c>
      <c r="U136" s="84">
        <f t="shared" si="22"/>
        <v>13.499999999999998</v>
      </c>
      <c r="V136" s="79">
        <v>-1E-4</v>
      </c>
      <c r="W136" s="84">
        <f t="shared" si="20"/>
        <v>24.100099999999998</v>
      </c>
      <c r="Y136" s="87">
        <f t="shared" si="21"/>
        <v>47.80019999999999</v>
      </c>
      <c r="Z136" s="82">
        <v>10</v>
      </c>
      <c r="AB136" s="41" t="s">
        <v>307</v>
      </c>
      <c r="AD136" s="71"/>
    </row>
    <row r="137" spans="1:30" x14ac:dyDescent="0.15">
      <c r="A137" s="65" t="s">
        <v>39</v>
      </c>
      <c r="B137" s="82">
        <v>11</v>
      </c>
      <c r="C137" s="66" t="s">
        <v>198</v>
      </c>
      <c r="D137" s="66" t="s">
        <v>160</v>
      </c>
      <c r="F137" s="79">
        <v>6.9</v>
      </c>
      <c r="G137" s="79">
        <v>6.6</v>
      </c>
      <c r="H137" s="79">
        <v>6.6</v>
      </c>
      <c r="I137" s="79">
        <v>6.8</v>
      </c>
      <c r="J137" s="84">
        <v>9.6999999999999993</v>
      </c>
      <c r="K137" s="84">
        <f t="shared" si="18"/>
        <v>13.400000000000004</v>
      </c>
      <c r="L137" s="79">
        <v>-1E-4</v>
      </c>
      <c r="M137" s="84">
        <f t="shared" si="19"/>
        <v>23.100100000000001</v>
      </c>
      <c r="O137" s="79">
        <v>6.6</v>
      </c>
      <c r="P137" s="79">
        <v>6.7</v>
      </c>
      <c r="Q137" s="79">
        <v>6.7</v>
      </c>
      <c r="R137" s="79">
        <v>6.7</v>
      </c>
      <c r="S137" s="84">
        <v>9.9</v>
      </c>
      <c r="T137" s="79">
        <v>1.2</v>
      </c>
      <c r="U137" s="84">
        <f t="shared" si="22"/>
        <v>13.400000000000002</v>
      </c>
      <c r="V137" s="79">
        <v>-1E-4</v>
      </c>
      <c r="W137" s="84">
        <f t="shared" si="20"/>
        <v>24.500100000000003</v>
      </c>
      <c r="Y137" s="87">
        <f t="shared" si="21"/>
        <v>47.600200000000001</v>
      </c>
      <c r="Z137" s="82">
        <v>11</v>
      </c>
      <c r="AB137" s="41" t="s">
        <v>306</v>
      </c>
      <c r="AD137" s="71"/>
    </row>
    <row r="138" spans="1:30" x14ac:dyDescent="0.15">
      <c r="A138" s="65" t="s">
        <v>39</v>
      </c>
      <c r="B138" s="82">
        <v>12</v>
      </c>
      <c r="C138" s="66" t="s">
        <v>199</v>
      </c>
      <c r="D138" s="66" t="s">
        <v>190</v>
      </c>
      <c r="F138" s="79">
        <v>6.8</v>
      </c>
      <c r="G138" s="79">
        <v>6.8</v>
      </c>
      <c r="H138" s="79">
        <v>6.7</v>
      </c>
      <c r="I138" s="79">
        <v>7</v>
      </c>
      <c r="J138" s="84">
        <v>9.3000000000000007</v>
      </c>
      <c r="K138" s="84">
        <f t="shared" si="18"/>
        <v>13.600000000000001</v>
      </c>
      <c r="L138" s="79">
        <v>-1E-4</v>
      </c>
      <c r="M138" s="84">
        <f t="shared" si="19"/>
        <v>22.900100000000002</v>
      </c>
      <c r="O138" s="79">
        <v>6.9</v>
      </c>
      <c r="P138" s="79">
        <v>6.9</v>
      </c>
      <c r="Q138" s="79">
        <v>6.7</v>
      </c>
      <c r="R138" s="79">
        <v>6.6</v>
      </c>
      <c r="S138" s="84">
        <v>9.6999999999999993</v>
      </c>
      <c r="T138" s="79">
        <v>0.8</v>
      </c>
      <c r="U138" s="84">
        <f t="shared" si="22"/>
        <v>13.6</v>
      </c>
      <c r="V138" s="79">
        <v>-1E-4</v>
      </c>
      <c r="W138" s="84">
        <f t="shared" si="20"/>
        <v>24.100099999999998</v>
      </c>
      <c r="Y138" s="87">
        <f t="shared" si="21"/>
        <v>47.0002</v>
      </c>
      <c r="Z138" s="82">
        <v>12</v>
      </c>
      <c r="AB138" s="41" t="s">
        <v>304</v>
      </c>
      <c r="AD138" s="71"/>
    </row>
    <row r="139" spans="1:30" x14ac:dyDescent="0.15">
      <c r="A139" s="65" t="s">
        <v>39</v>
      </c>
      <c r="B139" s="82">
        <v>13</v>
      </c>
      <c r="C139" s="66" t="s">
        <v>200</v>
      </c>
      <c r="D139" s="66" t="s">
        <v>160</v>
      </c>
      <c r="F139" s="79">
        <v>6.2</v>
      </c>
      <c r="G139" s="79">
        <v>6.5</v>
      </c>
      <c r="H139" s="79">
        <v>6.4</v>
      </c>
      <c r="I139" s="79">
        <v>6.5</v>
      </c>
      <c r="J139" s="84">
        <v>9.8000000000000007</v>
      </c>
      <c r="K139" s="84">
        <f t="shared" si="18"/>
        <v>12.900000000000002</v>
      </c>
      <c r="L139" s="79">
        <v>-1E-4</v>
      </c>
      <c r="M139" s="84">
        <f t="shared" si="19"/>
        <v>22.700100000000003</v>
      </c>
      <c r="O139" s="79">
        <v>6.3</v>
      </c>
      <c r="P139" s="79">
        <v>6.5</v>
      </c>
      <c r="Q139" s="79">
        <v>6.6</v>
      </c>
      <c r="R139" s="79">
        <v>6.6</v>
      </c>
      <c r="S139" s="84">
        <v>9.6999999999999993</v>
      </c>
      <c r="T139" s="79">
        <v>0.8</v>
      </c>
      <c r="U139" s="84">
        <f t="shared" si="22"/>
        <v>13.1</v>
      </c>
      <c r="V139" s="79">
        <v>-1E-4</v>
      </c>
      <c r="W139" s="84">
        <f t="shared" si="20"/>
        <v>23.600099999999998</v>
      </c>
      <c r="Y139" s="87">
        <f t="shared" si="21"/>
        <v>46.300200000000004</v>
      </c>
      <c r="Z139" s="82">
        <v>13</v>
      </c>
      <c r="AB139" s="41" t="s">
        <v>306</v>
      </c>
      <c r="AD139" s="71"/>
    </row>
    <row r="140" spans="1:30" x14ac:dyDescent="0.15">
      <c r="A140" s="65" t="s">
        <v>39</v>
      </c>
      <c r="B140" s="82">
        <v>14</v>
      </c>
      <c r="C140" s="66" t="s">
        <v>201</v>
      </c>
      <c r="D140" s="66" t="s">
        <v>143</v>
      </c>
      <c r="F140" s="79">
        <v>6.2</v>
      </c>
      <c r="G140" s="79">
        <v>6.3</v>
      </c>
      <c r="H140" s="79">
        <v>6.1</v>
      </c>
      <c r="I140" s="79">
        <v>6.1</v>
      </c>
      <c r="J140" s="84">
        <v>8</v>
      </c>
      <c r="K140" s="84">
        <f t="shared" si="18"/>
        <v>12.3</v>
      </c>
      <c r="L140" s="79">
        <v>-1E-4</v>
      </c>
      <c r="M140" s="84">
        <f t="shared" si="19"/>
        <v>20.3001</v>
      </c>
      <c r="O140" s="79">
        <v>7.5</v>
      </c>
      <c r="P140" s="79">
        <v>7.7</v>
      </c>
      <c r="Q140" s="79">
        <v>7.6</v>
      </c>
      <c r="R140" s="79">
        <v>7.5</v>
      </c>
      <c r="S140" s="84">
        <v>9.8000000000000007</v>
      </c>
      <c r="T140" s="79">
        <v>0.8</v>
      </c>
      <c r="U140" s="84">
        <f t="shared" si="22"/>
        <v>15.099999999999998</v>
      </c>
      <c r="V140" s="79">
        <v>-1E-4</v>
      </c>
      <c r="W140" s="84">
        <f t="shared" si="20"/>
        <v>25.700099999999999</v>
      </c>
      <c r="Y140" s="87">
        <f t="shared" si="21"/>
        <v>46.0002</v>
      </c>
      <c r="Z140" s="82">
        <v>14</v>
      </c>
      <c r="AB140" s="41" t="s">
        <v>305</v>
      </c>
      <c r="AD140" s="71"/>
    </row>
    <row r="141" spans="1:30" x14ac:dyDescent="0.15">
      <c r="A141" s="65" t="s">
        <v>39</v>
      </c>
      <c r="B141" s="82">
        <v>15</v>
      </c>
      <c r="C141" s="66" t="s">
        <v>202</v>
      </c>
      <c r="D141" s="66" t="s">
        <v>143</v>
      </c>
      <c r="F141" s="79">
        <v>6</v>
      </c>
      <c r="G141" s="79">
        <v>6.1</v>
      </c>
      <c r="H141" s="79">
        <v>6</v>
      </c>
      <c r="I141" s="79">
        <v>6</v>
      </c>
      <c r="J141" s="84">
        <v>7.2</v>
      </c>
      <c r="K141" s="84">
        <f t="shared" si="18"/>
        <v>12.000000000000002</v>
      </c>
      <c r="L141" s="79">
        <v>-1E-4</v>
      </c>
      <c r="M141" s="84">
        <f t="shared" si="19"/>
        <v>19.200100000000003</v>
      </c>
      <c r="O141" s="79">
        <v>7.3</v>
      </c>
      <c r="P141" s="79">
        <v>7.7</v>
      </c>
      <c r="Q141" s="79">
        <v>7.3</v>
      </c>
      <c r="R141" s="79">
        <v>7.4</v>
      </c>
      <c r="S141" s="84">
        <v>9.8000000000000007</v>
      </c>
      <c r="T141" s="79">
        <v>0.8</v>
      </c>
      <c r="U141" s="84">
        <f t="shared" si="22"/>
        <v>14.700000000000003</v>
      </c>
      <c r="V141" s="79">
        <v>-1E-4</v>
      </c>
      <c r="W141" s="84">
        <f t="shared" si="20"/>
        <v>25.300100000000004</v>
      </c>
      <c r="Y141" s="87">
        <f t="shared" si="21"/>
        <v>44.500200000000007</v>
      </c>
      <c r="Z141" s="82">
        <v>15</v>
      </c>
      <c r="AB141" s="41" t="s">
        <v>305</v>
      </c>
      <c r="AD141" s="71"/>
    </row>
    <row r="142" spans="1:30" x14ac:dyDescent="0.15">
      <c r="A142" s="65" t="s">
        <v>39</v>
      </c>
      <c r="B142" s="82">
        <v>16</v>
      </c>
      <c r="C142" s="66" t="s">
        <v>203</v>
      </c>
      <c r="D142" s="66" t="s">
        <v>155</v>
      </c>
      <c r="F142" s="79">
        <v>5</v>
      </c>
      <c r="G142" s="79">
        <v>5.2</v>
      </c>
      <c r="H142" s="79">
        <v>4.9000000000000004</v>
      </c>
      <c r="I142" s="79">
        <v>5.2</v>
      </c>
      <c r="J142" s="84">
        <v>7</v>
      </c>
      <c r="K142" s="84">
        <f t="shared" si="18"/>
        <v>10.199999999999999</v>
      </c>
      <c r="L142" s="79">
        <v>-1E-4</v>
      </c>
      <c r="M142" s="84">
        <f t="shared" si="19"/>
        <v>17.200099999999999</v>
      </c>
      <c r="O142" s="79">
        <v>7</v>
      </c>
      <c r="P142" s="79">
        <v>7.4</v>
      </c>
      <c r="Q142" s="79">
        <v>7</v>
      </c>
      <c r="R142" s="79">
        <v>7.3</v>
      </c>
      <c r="S142" s="84">
        <v>10</v>
      </c>
      <c r="T142" s="79">
        <v>1.2</v>
      </c>
      <c r="U142" s="84">
        <f t="shared" si="22"/>
        <v>14.299999999999999</v>
      </c>
      <c r="V142" s="79">
        <v>-1E-4</v>
      </c>
      <c r="W142" s="84">
        <f t="shared" si="20"/>
        <v>25.500099999999996</v>
      </c>
      <c r="Y142" s="87">
        <f t="shared" si="21"/>
        <v>42.700199999999995</v>
      </c>
      <c r="Z142" s="82">
        <v>16</v>
      </c>
      <c r="AB142" s="41" t="s">
        <v>302</v>
      </c>
      <c r="AD142" s="71"/>
    </row>
    <row r="143" spans="1:30" x14ac:dyDescent="0.15">
      <c r="A143" s="65" t="s">
        <v>39</v>
      </c>
      <c r="B143" s="82">
        <v>17</v>
      </c>
      <c r="C143" s="66" t="s">
        <v>204</v>
      </c>
      <c r="D143" s="66" t="s">
        <v>155</v>
      </c>
      <c r="F143" s="79">
        <v>6.6</v>
      </c>
      <c r="G143" s="79">
        <v>6.6</v>
      </c>
      <c r="H143" s="79">
        <v>6.7</v>
      </c>
      <c r="I143" s="79">
        <v>6.6</v>
      </c>
      <c r="J143" s="84">
        <v>10</v>
      </c>
      <c r="K143" s="84">
        <f t="shared" si="18"/>
        <v>13.2</v>
      </c>
      <c r="L143" s="79">
        <v>-1E-4</v>
      </c>
      <c r="M143" s="84">
        <f t="shared" si="19"/>
        <v>23.200099999999999</v>
      </c>
      <c r="O143" s="79">
        <v>4.9000000000000004</v>
      </c>
      <c r="P143" s="79">
        <v>4.9000000000000004</v>
      </c>
      <c r="Q143" s="79">
        <v>5</v>
      </c>
      <c r="R143" s="79">
        <v>4.9000000000000004</v>
      </c>
      <c r="S143" s="84">
        <v>7</v>
      </c>
      <c r="T143" s="79">
        <v>0.5</v>
      </c>
      <c r="U143" s="84">
        <f t="shared" si="22"/>
        <v>9.8000000000000025</v>
      </c>
      <c r="V143" s="79">
        <v>-1E-4</v>
      </c>
      <c r="W143" s="84">
        <f t="shared" si="20"/>
        <v>17.300100000000004</v>
      </c>
      <c r="Y143" s="87">
        <f t="shared" si="21"/>
        <v>40.500200000000007</v>
      </c>
      <c r="Z143" s="82">
        <v>17</v>
      </c>
      <c r="AB143" s="41" t="s">
        <v>302</v>
      </c>
      <c r="AD143" s="71"/>
    </row>
    <row r="144" spans="1:30" x14ac:dyDescent="0.15">
      <c r="A144" s="65" t="s">
        <v>39</v>
      </c>
      <c r="B144" s="82">
        <v>18</v>
      </c>
      <c r="C144" s="66" t="s">
        <v>205</v>
      </c>
      <c r="D144" s="66" t="s">
        <v>190</v>
      </c>
      <c r="F144" s="79">
        <v>6.6</v>
      </c>
      <c r="G144" s="79">
        <v>6.5</v>
      </c>
      <c r="H144" s="79">
        <v>6.5</v>
      </c>
      <c r="I144" s="79">
        <v>7</v>
      </c>
      <c r="J144" s="84">
        <v>9.8000000000000007</v>
      </c>
      <c r="K144" s="84">
        <f t="shared" si="18"/>
        <v>13.100000000000001</v>
      </c>
      <c r="L144" s="79">
        <v>-1E-4</v>
      </c>
      <c r="M144" s="84">
        <f t="shared" si="19"/>
        <v>22.900100000000002</v>
      </c>
      <c r="O144" s="79">
        <v>4.7</v>
      </c>
      <c r="P144" s="79">
        <v>4.9000000000000004</v>
      </c>
      <c r="Q144" s="79">
        <v>4.8</v>
      </c>
      <c r="R144" s="79">
        <v>4.9000000000000004</v>
      </c>
      <c r="S144" s="84">
        <v>6.9</v>
      </c>
      <c r="T144" s="79">
        <v>0.5</v>
      </c>
      <c r="U144" s="84">
        <f t="shared" si="22"/>
        <v>9.7000000000000046</v>
      </c>
      <c r="V144" s="79">
        <v>-1E-4</v>
      </c>
      <c r="W144" s="84">
        <f t="shared" si="20"/>
        <v>17.100100000000005</v>
      </c>
      <c r="Y144" s="87">
        <f t="shared" si="21"/>
        <v>40.000200000000007</v>
      </c>
      <c r="Z144" s="82">
        <v>18</v>
      </c>
      <c r="AB144" s="41" t="s">
        <v>304</v>
      </c>
      <c r="AD144" s="71"/>
    </row>
    <row r="145" spans="1:30" x14ac:dyDescent="0.15">
      <c r="A145" s="65" t="s">
        <v>39</v>
      </c>
      <c r="B145" s="82">
        <v>-1E-4</v>
      </c>
      <c r="C145" s="66" t="s">
        <v>206</v>
      </c>
      <c r="D145" s="66" t="s">
        <v>155</v>
      </c>
      <c r="F145" s="79">
        <v>-1E-4</v>
      </c>
      <c r="G145" s="79">
        <v>-1E-4</v>
      </c>
      <c r="H145" s="79">
        <v>-1E-4</v>
      </c>
      <c r="I145" s="79">
        <v>-1E-4</v>
      </c>
      <c r="J145" s="84">
        <v>-1E-4</v>
      </c>
      <c r="K145" s="84">
        <f t="shared" si="18"/>
        <v>-2.0000000000000004E-4</v>
      </c>
      <c r="L145" s="79">
        <v>-1E-4</v>
      </c>
      <c r="M145" s="84">
        <f t="shared" si="19"/>
        <v>-2.0000000000000004E-4</v>
      </c>
      <c r="O145" s="79">
        <v>-1E-4</v>
      </c>
      <c r="P145" s="79">
        <v>-1E-4</v>
      </c>
      <c r="Q145" s="79">
        <v>-1E-4</v>
      </c>
      <c r="R145" s="79">
        <v>-1E-4</v>
      </c>
      <c r="S145" s="84">
        <v>-1E-4</v>
      </c>
      <c r="T145" s="79">
        <v>-1E-4</v>
      </c>
      <c r="U145" s="84">
        <f t="shared" si="22"/>
        <v>-2.0000000000000004E-4</v>
      </c>
      <c r="V145" s="79">
        <v>-1E-4</v>
      </c>
      <c r="W145" s="84">
        <f t="shared" si="20"/>
        <v>-3.0000000000000003E-4</v>
      </c>
      <c r="Y145" s="87">
        <f t="shared" si="21"/>
        <v>-5.0000000000000001E-4</v>
      </c>
      <c r="Z145" s="82">
        <v>-1E-4</v>
      </c>
      <c r="AB145" s="41" t="s">
        <v>308</v>
      </c>
      <c r="AD145" s="71"/>
    </row>
    <row r="146" spans="1:30" x14ac:dyDescent="0.15">
      <c r="A146" s="65" t="s">
        <v>39</v>
      </c>
      <c r="B146" s="82">
        <v>-1E-4</v>
      </c>
      <c r="C146" s="66" t="s">
        <v>207</v>
      </c>
      <c r="D146" s="66" t="s">
        <v>160</v>
      </c>
      <c r="F146" s="79">
        <v>-1E-4</v>
      </c>
      <c r="G146" s="79">
        <v>-1E-4</v>
      </c>
      <c r="H146" s="79">
        <v>-1E-4</v>
      </c>
      <c r="I146" s="79">
        <v>-1E-4</v>
      </c>
      <c r="J146" s="84">
        <v>-1E-4</v>
      </c>
      <c r="K146" s="84">
        <f t="shared" si="18"/>
        <v>-2.0000000000000004E-4</v>
      </c>
      <c r="L146" s="79">
        <v>-1E-4</v>
      </c>
      <c r="M146" s="84">
        <f t="shared" si="19"/>
        <v>-2.0000000000000004E-4</v>
      </c>
      <c r="O146" s="79">
        <v>-1E-4</v>
      </c>
      <c r="P146" s="79">
        <v>-1E-4</v>
      </c>
      <c r="Q146" s="79">
        <v>-1E-4</v>
      </c>
      <c r="R146" s="79">
        <v>-1E-4</v>
      </c>
      <c r="S146" s="84">
        <v>-1E-4</v>
      </c>
      <c r="T146" s="79">
        <v>-1E-4</v>
      </c>
      <c r="U146" s="84">
        <f t="shared" si="22"/>
        <v>-2.0000000000000004E-4</v>
      </c>
      <c r="V146" s="79">
        <v>-1E-4</v>
      </c>
      <c r="W146" s="84">
        <f t="shared" si="20"/>
        <v>-3.0000000000000003E-4</v>
      </c>
      <c r="Y146" s="87">
        <f t="shared" si="21"/>
        <v>-5.0000000000000001E-4</v>
      </c>
      <c r="Z146" s="82">
        <v>-1E-4</v>
      </c>
      <c r="AB146" s="41" t="s">
        <v>306</v>
      </c>
      <c r="AD146" s="71"/>
    </row>
    <row r="147" spans="1:30" x14ac:dyDescent="0.15">
      <c r="A147" s="65" t="s">
        <v>39</v>
      </c>
      <c r="B147" s="82">
        <v>-1E-4</v>
      </c>
      <c r="C147" s="66" t="s">
        <v>208</v>
      </c>
      <c r="D147" s="66" t="s">
        <v>209</v>
      </c>
      <c r="F147" s="79">
        <v>-1E-4</v>
      </c>
      <c r="G147" s="79">
        <v>-1E-4</v>
      </c>
      <c r="H147" s="79">
        <v>-1E-4</v>
      </c>
      <c r="I147" s="79">
        <v>-1E-4</v>
      </c>
      <c r="J147" s="84">
        <v>-1E-4</v>
      </c>
      <c r="K147" s="84">
        <f t="shared" si="18"/>
        <v>-2.0000000000000004E-4</v>
      </c>
      <c r="L147" s="79">
        <v>-1E-4</v>
      </c>
      <c r="M147" s="84">
        <f t="shared" si="19"/>
        <v>-2.0000000000000004E-4</v>
      </c>
      <c r="O147" s="79">
        <v>-1E-4</v>
      </c>
      <c r="P147" s="79">
        <v>-1E-4</v>
      </c>
      <c r="Q147" s="79">
        <v>-1E-4</v>
      </c>
      <c r="R147" s="79">
        <v>-1E-4</v>
      </c>
      <c r="S147" s="84">
        <v>-1E-4</v>
      </c>
      <c r="T147" s="79">
        <v>-1E-4</v>
      </c>
      <c r="U147" s="84">
        <f t="shared" si="22"/>
        <v>-2.0000000000000004E-4</v>
      </c>
      <c r="V147" s="79">
        <v>-1E-4</v>
      </c>
      <c r="W147" s="84">
        <f t="shared" si="20"/>
        <v>-3.0000000000000003E-4</v>
      </c>
      <c r="Y147" s="87">
        <f t="shared" si="21"/>
        <v>-5.0000000000000001E-4</v>
      </c>
      <c r="Z147" s="82">
        <v>-1E-4</v>
      </c>
      <c r="AB147" s="41" t="s">
        <v>309</v>
      </c>
      <c r="AD147" s="71"/>
    </row>
    <row r="148" spans="1:30" x14ac:dyDescent="0.15">
      <c r="A148" s="65" t="s">
        <v>39</v>
      </c>
      <c r="B148" s="82">
        <v>-1E-4</v>
      </c>
      <c r="C148" s="66" t="s">
        <v>210</v>
      </c>
      <c r="D148" s="66" t="s">
        <v>155</v>
      </c>
      <c r="F148" s="79">
        <v>-1E-4</v>
      </c>
      <c r="G148" s="79">
        <v>-1E-4</v>
      </c>
      <c r="H148" s="79">
        <v>-1E-4</v>
      </c>
      <c r="I148" s="79">
        <v>-1E-4</v>
      </c>
      <c r="J148" s="84">
        <v>-1E-4</v>
      </c>
      <c r="K148" s="84">
        <f t="shared" si="18"/>
        <v>-2.0000000000000004E-4</v>
      </c>
      <c r="L148" s="79">
        <v>-1E-4</v>
      </c>
      <c r="M148" s="84">
        <f t="shared" si="19"/>
        <v>-2.0000000000000004E-4</v>
      </c>
      <c r="O148" s="79">
        <v>-1E-4</v>
      </c>
      <c r="P148" s="79">
        <v>-1E-4</v>
      </c>
      <c r="Q148" s="79">
        <v>-1E-4</v>
      </c>
      <c r="R148" s="79">
        <v>-1E-4</v>
      </c>
      <c r="S148" s="84">
        <v>-1E-4</v>
      </c>
      <c r="T148" s="79">
        <v>-1E-4</v>
      </c>
      <c r="U148" s="84">
        <f t="shared" si="22"/>
        <v>-2.0000000000000004E-4</v>
      </c>
      <c r="V148" s="79">
        <v>-1E-4</v>
      </c>
      <c r="W148" s="84">
        <f t="shared" si="20"/>
        <v>-3.0000000000000003E-4</v>
      </c>
      <c r="Y148" s="87">
        <f t="shared" si="21"/>
        <v>-5.0000000000000001E-4</v>
      </c>
      <c r="Z148" s="82">
        <v>-1E-4</v>
      </c>
      <c r="AB148" s="41" t="s">
        <v>295</v>
      </c>
      <c r="AD148" s="71"/>
    </row>
    <row r="149" spans="1:30" x14ac:dyDescent="0.15">
      <c r="B149" s="82"/>
      <c r="F149" s="79"/>
      <c r="G149" s="79"/>
      <c r="H149" s="79"/>
      <c r="I149" s="79"/>
      <c r="J149" s="84"/>
      <c r="K149" s="84"/>
      <c r="L149" s="79"/>
      <c r="M149" s="84"/>
      <c r="O149" s="79"/>
      <c r="P149" s="79"/>
      <c r="Q149" s="79"/>
      <c r="R149" s="79"/>
      <c r="S149" s="84"/>
      <c r="T149" s="79"/>
      <c r="U149" s="84"/>
      <c r="V149" s="79"/>
      <c r="W149" s="84"/>
      <c r="Y149" s="87"/>
      <c r="Z149" s="82"/>
      <c r="AD149" s="71"/>
    </row>
    <row r="150" spans="1:30" x14ac:dyDescent="0.15">
      <c r="A150" s="91" t="s">
        <v>40</v>
      </c>
      <c r="B150" s="92">
        <v>1</v>
      </c>
      <c r="C150" s="93" t="s">
        <v>211</v>
      </c>
      <c r="D150" s="93" t="s">
        <v>137</v>
      </c>
      <c r="F150" s="79">
        <v>8.3000000000000007</v>
      </c>
      <c r="G150" s="79">
        <v>8.1999999999999993</v>
      </c>
      <c r="H150" s="79">
        <v>7.9</v>
      </c>
      <c r="I150" s="79">
        <v>8.1</v>
      </c>
      <c r="J150" s="84">
        <v>9.6</v>
      </c>
      <c r="K150" s="84">
        <f t="shared" si="18"/>
        <v>16.3</v>
      </c>
      <c r="L150" s="79">
        <v>-1E-4</v>
      </c>
      <c r="M150" s="84">
        <f t="shared" si="19"/>
        <v>25.900099999999998</v>
      </c>
      <c r="O150" s="79">
        <v>6.6</v>
      </c>
      <c r="P150" s="79">
        <v>6.4</v>
      </c>
      <c r="Q150" s="79">
        <v>6.5</v>
      </c>
      <c r="R150" s="79">
        <v>6.4</v>
      </c>
      <c r="S150" s="84">
        <v>8.9</v>
      </c>
      <c r="T150" s="79">
        <v>7.4</v>
      </c>
      <c r="U150" s="84">
        <f t="shared" si="22"/>
        <v>12.9</v>
      </c>
      <c r="V150" s="79">
        <v>-1E-4</v>
      </c>
      <c r="W150" s="84">
        <f t="shared" si="20"/>
        <v>29.200100000000003</v>
      </c>
      <c r="Y150" s="87">
        <f t="shared" si="21"/>
        <v>55.100200000000001</v>
      </c>
      <c r="Z150" s="82">
        <v>1</v>
      </c>
      <c r="AB150" s="41" t="s">
        <v>137</v>
      </c>
      <c r="AD150" s="71"/>
    </row>
    <row r="151" spans="1:30" x14ac:dyDescent="0.15">
      <c r="A151" s="91" t="s">
        <v>40</v>
      </c>
      <c r="B151" s="92">
        <v>2</v>
      </c>
      <c r="C151" s="93" t="s">
        <v>212</v>
      </c>
      <c r="D151" s="93" t="s">
        <v>213</v>
      </c>
      <c r="F151" s="79">
        <v>6.6</v>
      </c>
      <c r="G151" s="79">
        <v>6.8</v>
      </c>
      <c r="H151" s="79">
        <v>6.8</v>
      </c>
      <c r="I151" s="79">
        <v>6.7</v>
      </c>
      <c r="J151" s="84">
        <v>8.9</v>
      </c>
      <c r="K151" s="84">
        <f t="shared" si="18"/>
        <v>13.499999999999996</v>
      </c>
      <c r="L151" s="79">
        <v>-1E-4</v>
      </c>
      <c r="M151" s="84">
        <f t="shared" si="19"/>
        <v>22.400099999999998</v>
      </c>
      <c r="O151" s="79">
        <v>6.8</v>
      </c>
      <c r="P151" s="79">
        <v>7.4</v>
      </c>
      <c r="Q151" s="79">
        <v>7.4</v>
      </c>
      <c r="R151" s="79">
        <v>7.3</v>
      </c>
      <c r="S151" s="84">
        <v>9.9</v>
      </c>
      <c r="T151" s="79">
        <v>4.0999999999999996</v>
      </c>
      <c r="U151" s="84">
        <f t="shared" si="22"/>
        <v>14.700000000000001</v>
      </c>
      <c r="V151" s="79">
        <v>-1E-4</v>
      </c>
      <c r="W151" s="84">
        <f t="shared" si="20"/>
        <v>28.700100000000003</v>
      </c>
      <c r="Y151" s="87">
        <f t="shared" si="21"/>
        <v>51.100200000000001</v>
      </c>
      <c r="Z151" s="82">
        <v>2</v>
      </c>
      <c r="AB151" s="41" t="s">
        <v>213</v>
      </c>
      <c r="AD151" s="71"/>
    </row>
    <row r="152" spans="1:30" x14ac:dyDescent="0.15">
      <c r="B152" s="82"/>
      <c r="F152" s="79"/>
      <c r="G152" s="79"/>
      <c r="H152" s="79"/>
      <c r="I152" s="79"/>
      <c r="J152" s="84"/>
      <c r="K152" s="84"/>
      <c r="L152" s="79"/>
      <c r="M152" s="84"/>
      <c r="O152" s="79"/>
      <c r="P152" s="79"/>
      <c r="Q152" s="79"/>
      <c r="R152" s="79"/>
      <c r="S152" s="84"/>
      <c r="T152" s="79"/>
      <c r="U152" s="84"/>
      <c r="V152" s="79"/>
      <c r="W152" s="84"/>
      <c r="Y152" s="87"/>
      <c r="Z152" s="82"/>
      <c r="AD152" s="71"/>
    </row>
    <row r="153" spans="1:30" x14ac:dyDescent="0.15">
      <c r="A153" s="91" t="s">
        <v>41</v>
      </c>
      <c r="B153" s="92">
        <v>1</v>
      </c>
      <c r="C153" s="93" t="s">
        <v>214</v>
      </c>
      <c r="D153" s="93" t="s">
        <v>215</v>
      </c>
      <c r="F153" s="79">
        <v>8.9</v>
      </c>
      <c r="G153" s="79">
        <v>8.6999999999999993</v>
      </c>
      <c r="H153" s="79">
        <v>8.1</v>
      </c>
      <c r="I153" s="79">
        <v>8</v>
      </c>
      <c r="J153" s="84">
        <v>9.9</v>
      </c>
      <c r="K153" s="84">
        <f t="shared" si="18"/>
        <v>16.800000000000004</v>
      </c>
      <c r="L153" s="79">
        <v>-1E-4</v>
      </c>
      <c r="M153" s="84">
        <f t="shared" si="19"/>
        <v>26.700100000000003</v>
      </c>
      <c r="O153" s="79">
        <v>7.4</v>
      </c>
      <c r="P153" s="79">
        <v>7.5</v>
      </c>
      <c r="Q153" s="79">
        <v>7.4</v>
      </c>
      <c r="R153" s="79">
        <v>7.1</v>
      </c>
      <c r="S153" s="84">
        <v>9.4</v>
      </c>
      <c r="T153" s="79">
        <v>4.0999999999999996</v>
      </c>
      <c r="U153" s="84">
        <f t="shared" si="22"/>
        <v>14.799999999999997</v>
      </c>
      <c r="V153" s="79">
        <v>-1E-4</v>
      </c>
      <c r="W153" s="84">
        <f t="shared" si="20"/>
        <v>28.300099999999997</v>
      </c>
      <c r="Y153" s="87">
        <f t="shared" si="21"/>
        <v>55.0002</v>
      </c>
      <c r="Z153" s="82">
        <v>1</v>
      </c>
      <c r="AB153" s="41" t="s">
        <v>310</v>
      </c>
      <c r="AD153" s="71"/>
    </row>
    <row r="154" spans="1:30" x14ac:dyDescent="0.15">
      <c r="A154" s="91" t="s">
        <v>41</v>
      </c>
      <c r="B154" s="92">
        <v>2</v>
      </c>
      <c r="C154" s="93" t="s">
        <v>216</v>
      </c>
      <c r="D154" s="93" t="s">
        <v>165</v>
      </c>
      <c r="F154" s="79">
        <v>6.9</v>
      </c>
      <c r="G154" s="79">
        <v>7</v>
      </c>
      <c r="H154" s="79">
        <v>7</v>
      </c>
      <c r="I154" s="79">
        <v>6.9</v>
      </c>
      <c r="J154" s="84">
        <v>9.6</v>
      </c>
      <c r="K154" s="84">
        <f t="shared" si="18"/>
        <v>13.899999999999999</v>
      </c>
      <c r="L154" s="79">
        <v>-1E-4</v>
      </c>
      <c r="M154" s="84">
        <f t="shared" si="19"/>
        <v>23.5001</v>
      </c>
      <c r="O154" s="79">
        <v>7.1</v>
      </c>
      <c r="P154" s="79">
        <v>7</v>
      </c>
      <c r="Q154" s="79">
        <v>7.1</v>
      </c>
      <c r="R154" s="79">
        <v>7.2</v>
      </c>
      <c r="S154" s="84">
        <v>9.4</v>
      </c>
      <c r="T154" s="79">
        <v>1.2</v>
      </c>
      <c r="U154" s="84">
        <f t="shared" si="22"/>
        <v>14.2</v>
      </c>
      <c r="V154" s="79">
        <v>-1E-4</v>
      </c>
      <c r="W154" s="84">
        <f t="shared" si="20"/>
        <v>24.8001</v>
      </c>
      <c r="Y154" s="87">
        <f t="shared" si="21"/>
        <v>48.300200000000004</v>
      </c>
      <c r="Z154" s="82">
        <v>2</v>
      </c>
      <c r="AB154" s="41" t="s">
        <v>298</v>
      </c>
      <c r="AD154" s="71"/>
    </row>
    <row r="155" spans="1:30" x14ac:dyDescent="0.15">
      <c r="B155" s="82"/>
      <c r="F155" s="79"/>
      <c r="G155" s="79"/>
      <c r="H155" s="79"/>
      <c r="I155" s="79"/>
      <c r="J155" s="84"/>
      <c r="K155" s="84"/>
      <c r="L155" s="79"/>
      <c r="M155" s="84"/>
      <c r="O155" s="79"/>
      <c r="P155" s="79"/>
      <c r="Q155" s="79"/>
      <c r="R155" s="79"/>
      <c r="S155" s="84"/>
      <c r="T155" s="79"/>
      <c r="U155" s="84"/>
      <c r="V155" s="79"/>
      <c r="W155" s="84"/>
      <c r="Y155" s="87"/>
      <c r="Z155" s="82"/>
      <c r="AD155" s="71"/>
    </row>
    <row r="156" spans="1:30" x14ac:dyDescent="0.15">
      <c r="A156" s="91" t="s">
        <v>42</v>
      </c>
      <c r="B156" s="92">
        <v>1</v>
      </c>
      <c r="C156" s="93" t="s">
        <v>217</v>
      </c>
      <c r="D156" s="93" t="s">
        <v>218</v>
      </c>
      <c r="F156" s="79">
        <v>7.9</v>
      </c>
      <c r="G156" s="79">
        <v>7.6</v>
      </c>
      <c r="H156" s="79">
        <v>7.9</v>
      </c>
      <c r="I156" s="79">
        <v>7.6</v>
      </c>
      <c r="J156" s="84">
        <v>9.8000000000000007</v>
      </c>
      <c r="K156" s="84">
        <f t="shared" si="18"/>
        <v>15.499999999999998</v>
      </c>
      <c r="L156" s="79">
        <v>-1E-4</v>
      </c>
      <c r="M156" s="84">
        <f t="shared" si="19"/>
        <v>25.300099999999997</v>
      </c>
      <c r="O156" s="79">
        <v>7.5</v>
      </c>
      <c r="P156" s="79">
        <v>7</v>
      </c>
      <c r="Q156" s="79">
        <v>7.5</v>
      </c>
      <c r="R156" s="79">
        <v>7.4</v>
      </c>
      <c r="S156" s="84">
        <v>9.6999999999999993</v>
      </c>
      <c r="T156" s="79">
        <v>5.9</v>
      </c>
      <c r="U156" s="84">
        <f t="shared" si="22"/>
        <v>14.899999999999999</v>
      </c>
      <c r="V156" s="79">
        <v>-1E-4</v>
      </c>
      <c r="W156" s="84">
        <f t="shared" si="20"/>
        <v>30.5001</v>
      </c>
      <c r="Y156" s="87">
        <f t="shared" si="21"/>
        <v>55.800199999999997</v>
      </c>
      <c r="Z156" s="82">
        <v>1</v>
      </c>
      <c r="AB156" s="41" t="s">
        <v>218</v>
      </c>
      <c r="AD156" s="71"/>
    </row>
    <row r="157" spans="1:30" x14ac:dyDescent="0.15">
      <c r="A157" s="91" t="s">
        <v>42</v>
      </c>
      <c r="B157" s="92">
        <v>2</v>
      </c>
      <c r="C157" s="93" t="s">
        <v>219</v>
      </c>
      <c r="D157" s="93" t="s">
        <v>220</v>
      </c>
      <c r="F157" s="79">
        <v>7.6</v>
      </c>
      <c r="G157" s="79">
        <v>8.4</v>
      </c>
      <c r="H157" s="79">
        <v>7.6</v>
      </c>
      <c r="I157" s="79">
        <v>8.1999999999999993</v>
      </c>
      <c r="J157" s="84">
        <v>9.6999999999999993</v>
      </c>
      <c r="K157" s="84">
        <f t="shared" si="18"/>
        <v>15.800000000000002</v>
      </c>
      <c r="L157" s="79">
        <v>-1E-4</v>
      </c>
      <c r="M157" s="84">
        <f t="shared" si="19"/>
        <v>25.5001</v>
      </c>
      <c r="O157" s="79">
        <v>7.6</v>
      </c>
      <c r="P157" s="79">
        <v>7.7</v>
      </c>
      <c r="Q157" s="79">
        <v>7.5</v>
      </c>
      <c r="R157" s="79">
        <v>7.5</v>
      </c>
      <c r="S157" s="84">
        <v>9.6</v>
      </c>
      <c r="T157" s="79">
        <v>5.0999999999999996</v>
      </c>
      <c r="U157" s="84">
        <f t="shared" si="22"/>
        <v>15.100000000000001</v>
      </c>
      <c r="V157" s="79">
        <v>-1E-4</v>
      </c>
      <c r="W157" s="84">
        <f t="shared" si="20"/>
        <v>29.800100000000004</v>
      </c>
      <c r="Y157" s="87">
        <f t="shared" si="21"/>
        <v>55.300200000000004</v>
      </c>
      <c r="Z157" s="82">
        <v>2</v>
      </c>
      <c r="AB157" s="41" t="s">
        <v>311</v>
      </c>
      <c r="AD157" s="71"/>
    </row>
    <row r="158" spans="1:30" x14ac:dyDescent="0.15">
      <c r="A158" s="91" t="s">
        <v>42</v>
      </c>
      <c r="B158" s="92">
        <v>3</v>
      </c>
      <c r="C158" s="93" t="s">
        <v>221</v>
      </c>
      <c r="D158" s="93" t="s">
        <v>197</v>
      </c>
      <c r="F158" s="79">
        <v>8.8000000000000007</v>
      </c>
      <c r="G158" s="79">
        <v>8.8000000000000007</v>
      </c>
      <c r="H158" s="79">
        <v>9</v>
      </c>
      <c r="I158" s="79">
        <v>8.8000000000000007</v>
      </c>
      <c r="J158" s="84">
        <v>9.8000000000000007</v>
      </c>
      <c r="K158" s="84">
        <f t="shared" si="18"/>
        <v>17.600000000000005</v>
      </c>
      <c r="L158" s="79">
        <v>-1E-4</v>
      </c>
      <c r="M158" s="84">
        <f t="shared" si="19"/>
        <v>27.400100000000005</v>
      </c>
      <c r="O158" s="79">
        <v>3.7</v>
      </c>
      <c r="P158" s="79">
        <v>3.9</v>
      </c>
      <c r="Q158" s="79">
        <v>3.8</v>
      </c>
      <c r="R158" s="79">
        <v>3.7</v>
      </c>
      <c r="S158" s="84">
        <v>4.7</v>
      </c>
      <c r="T158" s="79">
        <v>3.7</v>
      </c>
      <c r="U158" s="84">
        <f t="shared" si="22"/>
        <v>7.4999999999999982</v>
      </c>
      <c r="V158" s="79">
        <v>-1E-4</v>
      </c>
      <c r="W158" s="84">
        <f t="shared" si="20"/>
        <v>15.900099999999998</v>
      </c>
      <c r="Y158" s="87">
        <f t="shared" si="21"/>
        <v>43.300200000000004</v>
      </c>
      <c r="Z158" s="82">
        <v>3</v>
      </c>
      <c r="AB158" s="41" t="s">
        <v>307</v>
      </c>
      <c r="AD158" s="71"/>
    </row>
    <row r="159" spans="1:30" x14ac:dyDescent="0.15">
      <c r="B159" s="82"/>
      <c r="F159" s="79"/>
      <c r="G159" s="79"/>
      <c r="H159" s="79"/>
      <c r="I159" s="79"/>
      <c r="J159" s="84"/>
      <c r="K159" s="84"/>
      <c r="L159" s="79"/>
      <c r="M159" s="84"/>
      <c r="O159" s="79"/>
      <c r="P159" s="79"/>
      <c r="Q159" s="79"/>
      <c r="R159" s="79"/>
      <c r="S159" s="84"/>
      <c r="T159" s="79"/>
      <c r="U159" s="84"/>
      <c r="V159" s="79"/>
      <c r="W159" s="84"/>
      <c r="Y159" s="87"/>
      <c r="Z159" s="82"/>
      <c r="AD159" s="71"/>
    </row>
    <row r="160" spans="1:30" x14ac:dyDescent="0.15">
      <c r="A160" s="91" t="s">
        <v>43</v>
      </c>
      <c r="B160" s="92">
        <v>1</v>
      </c>
      <c r="C160" s="93" t="s">
        <v>222</v>
      </c>
      <c r="D160" s="93" t="s">
        <v>223</v>
      </c>
      <c r="F160" s="79">
        <v>8.6</v>
      </c>
      <c r="G160" s="79">
        <v>8.5</v>
      </c>
      <c r="H160" s="79">
        <v>8.1999999999999993</v>
      </c>
      <c r="I160" s="79">
        <v>7.7</v>
      </c>
      <c r="J160" s="84">
        <v>9.8000000000000007</v>
      </c>
      <c r="K160" s="84">
        <f t="shared" si="18"/>
        <v>16.700000000000003</v>
      </c>
      <c r="L160" s="79">
        <v>-1E-4</v>
      </c>
      <c r="M160" s="84">
        <f t="shared" si="19"/>
        <v>26.500100000000003</v>
      </c>
      <c r="O160" s="79">
        <v>7.6</v>
      </c>
      <c r="P160" s="79">
        <v>7.8</v>
      </c>
      <c r="Q160" s="79">
        <v>7.6</v>
      </c>
      <c r="R160" s="79">
        <v>7.6</v>
      </c>
      <c r="S160" s="84">
        <v>9.9</v>
      </c>
      <c r="T160" s="79">
        <v>4.0999999999999996</v>
      </c>
      <c r="U160" s="84">
        <f t="shared" si="22"/>
        <v>15.2</v>
      </c>
      <c r="V160" s="79">
        <v>-1E-4</v>
      </c>
      <c r="W160" s="84">
        <f t="shared" si="20"/>
        <v>29.200100000000003</v>
      </c>
      <c r="Y160" s="87">
        <f t="shared" si="21"/>
        <v>55.700200000000009</v>
      </c>
      <c r="Z160" s="82">
        <v>1</v>
      </c>
      <c r="AB160" s="41" t="s">
        <v>312</v>
      </c>
      <c r="AD160" s="71"/>
    </row>
    <row r="161" spans="1:30" x14ac:dyDescent="0.15">
      <c r="A161" s="91" t="s">
        <v>43</v>
      </c>
      <c r="B161" s="92">
        <v>2</v>
      </c>
      <c r="C161" s="93" t="s">
        <v>224</v>
      </c>
      <c r="D161" s="93" t="s">
        <v>182</v>
      </c>
      <c r="F161" s="79">
        <v>8.1999999999999993</v>
      </c>
      <c r="G161" s="79">
        <v>8</v>
      </c>
      <c r="H161" s="79">
        <v>8.3000000000000007</v>
      </c>
      <c r="I161" s="79">
        <v>7.9</v>
      </c>
      <c r="J161" s="84">
        <v>9.9</v>
      </c>
      <c r="K161" s="84">
        <f t="shared" si="18"/>
        <v>16.2</v>
      </c>
      <c r="L161" s="79">
        <v>-1E-4</v>
      </c>
      <c r="M161" s="84">
        <f t="shared" si="19"/>
        <v>26.100100000000001</v>
      </c>
      <c r="O161" s="79">
        <v>7.3</v>
      </c>
      <c r="P161" s="79">
        <v>7.5</v>
      </c>
      <c r="Q161" s="79">
        <v>7.7</v>
      </c>
      <c r="R161" s="79">
        <v>7.4</v>
      </c>
      <c r="S161" s="84">
        <v>9.6</v>
      </c>
      <c r="T161" s="79">
        <v>4.2</v>
      </c>
      <c r="U161" s="84">
        <f t="shared" si="22"/>
        <v>14.899999999999999</v>
      </c>
      <c r="V161" s="79">
        <v>-1E-4</v>
      </c>
      <c r="W161" s="84">
        <f t="shared" si="20"/>
        <v>28.700099999999999</v>
      </c>
      <c r="Y161" s="87">
        <f t="shared" si="21"/>
        <v>54.800200000000004</v>
      </c>
      <c r="Z161" s="82">
        <v>2</v>
      </c>
      <c r="AB161" s="41" t="s">
        <v>301</v>
      </c>
      <c r="AD161" s="71"/>
    </row>
    <row r="162" spans="1:30" x14ac:dyDescent="0.15">
      <c r="A162" s="91" t="s">
        <v>43</v>
      </c>
      <c r="B162" s="92">
        <v>3</v>
      </c>
      <c r="C162" s="93" t="s">
        <v>225</v>
      </c>
      <c r="D162" s="93" t="s">
        <v>143</v>
      </c>
      <c r="F162" s="79">
        <v>7.9</v>
      </c>
      <c r="G162" s="79">
        <v>8</v>
      </c>
      <c r="H162" s="79">
        <v>7.8</v>
      </c>
      <c r="I162" s="79">
        <v>7.8</v>
      </c>
      <c r="J162" s="84">
        <v>10</v>
      </c>
      <c r="K162" s="84">
        <f t="shared" si="18"/>
        <v>15.7</v>
      </c>
      <c r="L162" s="79">
        <v>-1E-4</v>
      </c>
      <c r="M162" s="84">
        <f t="shared" si="19"/>
        <v>25.700099999999999</v>
      </c>
      <c r="O162" s="79">
        <v>7.4</v>
      </c>
      <c r="P162" s="79">
        <v>7.5</v>
      </c>
      <c r="Q162" s="79">
        <v>7.6</v>
      </c>
      <c r="R162" s="79">
        <v>7.3</v>
      </c>
      <c r="S162" s="84">
        <v>9.9</v>
      </c>
      <c r="T162" s="79">
        <v>3</v>
      </c>
      <c r="U162" s="84">
        <f t="shared" si="22"/>
        <v>14.9</v>
      </c>
      <c r="V162" s="79">
        <v>-1E-4</v>
      </c>
      <c r="W162" s="84">
        <f t="shared" si="20"/>
        <v>27.8001</v>
      </c>
      <c r="Y162" s="87">
        <f t="shared" si="21"/>
        <v>53.5002</v>
      </c>
      <c r="Z162" s="82">
        <v>3</v>
      </c>
      <c r="AB162" s="41" t="s">
        <v>291</v>
      </c>
      <c r="AD162" s="71"/>
    </row>
    <row r="163" spans="1:30" x14ac:dyDescent="0.15">
      <c r="A163" s="91" t="s">
        <v>43</v>
      </c>
      <c r="B163" s="92">
        <v>4</v>
      </c>
      <c r="C163" s="93" t="s">
        <v>226</v>
      </c>
      <c r="D163" s="93" t="s">
        <v>227</v>
      </c>
      <c r="F163" s="79">
        <v>7.8</v>
      </c>
      <c r="G163" s="79">
        <v>8</v>
      </c>
      <c r="H163" s="79">
        <v>8</v>
      </c>
      <c r="I163" s="79">
        <v>8</v>
      </c>
      <c r="J163" s="84">
        <v>10</v>
      </c>
      <c r="K163" s="84">
        <f t="shared" si="18"/>
        <v>16</v>
      </c>
      <c r="L163" s="79">
        <v>-1E-4</v>
      </c>
      <c r="M163" s="84">
        <f t="shared" si="19"/>
        <v>26.0001</v>
      </c>
      <c r="O163" s="79">
        <v>6.8</v>
      </c>
      <c r="P163" s="79">
        <v>7.3</v>
      </c>
      <c r="Q163" s="79">
        <v>7.4</v>
      </c>
      <c r="R163" s="79">
        <v>6.7</v>
      </c>
      <c r="S163" s="84">
        <v>10</v>
      </c>
      <c r="T163" s="79">
        <v>3.4</v>
      </c>
      <c r="U163" s="84">
        <f t="shared" si="22"/>
        <v>14.1</v>
      </c>
      <c r="V163" s="79">
        <v>-1E-4</v>
      </c>
      <c r="W163" s="84">
        <f t="shared" si="20"/>
        <v>27.5001</v>
      </c>
      <c r="Y163" s="87">
        <f t="shared" si="21"/>
        <v>53.5002</v>
      </c>
      <c r="Z163" s="82">
        <v>4</v>
      </c>
      <c r="AB163" s="41" t="s">
        <v>313</v>
      </c>
      <c r="AD163" s="71"/>
    </row>
    <row r="164" spans="1:30" x14ac:dyDescent="0.15">
      <c r="A164" s="91" t="s">
        <v>43</v>
      </c>
      <c r="B164" s="92">
        <v>5</v>
      </c>
      <c r="C164" s="93" t="s">
        <v>228</v>
      </c>
      <c r="D164" s="93" t="s">
        <v>147</v>
      </c>
      <c r="F164" s="79">
        <v>7.5</v>
      </c>
      <c r="G164" s="79">
        <v>7.7</v>
      </c>
      <c r="H164" s="79">
        <v>7.5</v>
      </c>
      <c r="I164" s="79">
        <v>7.2</v>
      </c>
      <c r="J164" s="84">
        <v>9.9</v>
      </c>
      <c r="K164" s="84">
        <f t="shared" si="18"/>
        <v>15</v>
      </c>
      <c r="L164" s="79">
        <v>-1E-4</v>
      </c>
      <c r="M164" s="84">
        <f t="shared" si="19"/>
        <v>24.900099999999998</v>
      </c>
      <c r="O164" s="79">
        <v>7</v>
      </c>
      <c r="P164" s="79">
        <v>7.4</v>
      </c>
      <c r="Q164" s="79">
        <v>7.1</v>
      </c>
      <c r="R164" s="79">
        <v>7.1</v>
      </c>
      <c r="S164" s="84">
        <v>9.6999999999999993</v>
      </c>
      <c r="T164" s="79">
        <v>4.0999999999999996</v>
      </c>
      <c r="U164" s="84">
        <f t="shared" si="22"/>
        <v>14.200000000000001</v>
      </c>
      <c r="V164" s="79">
        <v>-1E-4</v>
      </c>
      <c r="W164" s="84">
        <f t="shared" si="20"/>
        <v>28.0001</v>
      </c>
      <c r="Y164" s="87">
        <f t="shared" si="21"/>
        <v>52.900199999999998</v>
      </c>
      <c r="Z164" s="82">
        <v>5</v>
      </c>
      <c r="AB164" s="41" t="s">
        <v>292</v>
      </c>
      <c r="AD164" s="71"/>
    </row>
    <row r="165" spans="1:30" x14ac:dyDescent="0.15">
      <c r="A165" s="65" t="s">
        <v>43</v>
      </c>
      <c r="B165" s="82">
        <v>6</v>
      </c>
      <c r="C165" s="66" t="s">
        <v>229</v>
      </c>
      <c r="D165" s="66" t="s">
        <v>230</v>
      </c>
      <c r="F165" s="79">
        <v>8</v>
      </c>
      <c r="G165" s="79">
        <v>7.9</v>
      </c>
      <c r="H165" s="79">
        <v>7.7</v>
      </c>
      <c r="I165" s="79">
        <v>7.6</v>
      </c>
      <c r="J165" s="84">
        <v>10</v>
      </c>
      <c r="K165" s="84">
        <f t="shared" ref="K165:K198" si="23">SUM(F165:I165)-MIN(F165:I165)-MAX(F165:I165)</f>
        <v>15.600000000000001</v>
      </c>
      <c r="L165" s="79">
        <v>-1E-4</v>
      </c>
      <c r="M165" s="84">
        <f t="shared" ref="M165:M196" si="24">K165+J165-L165</f>
        <v>25.600100000000001</v>
      </c>
      <c r="O165" s="79">
        <v>7.1</v>
      </c>
      <c r="P165" s="79">
        <v>7.1</v>
      </c>
      <c r="Q165" s="79">
        <v>7</v>
      </c>
      <c r="R165" s="79">
        <v>7.1</v>
      </c>
      <c r="S165" s="84">
        <v>9.8000000000000007</v>
      </c>
      <c r="T165" s="79">
        <v>2.9</v>
      </c>
      <c r="U165" s="84">
        <f t="shared" si="22"/>
        <v>14.199999999999998</v>
      </c>
      <c r="V165" s="79">
        <v>-1E-4</v>
      </c>
      <c r="W165" s="84">
        <f t="shared" ref="W165:W196" si="25">U165+S165+T165-V165</f>
        <v>26.900099999999998</v>
      </c>
      <c r="Y165" s="87">
        <f t="shared" ref="Y165:Y198" si="26">M165+W165</f>
        <v>52.5002</v>
      </c>
      <c r="Z165" s="82">
        <v>6</v>
      </c>
      <c r="AB165" s="41" t="s">
        <v>230</v>
      </c>
      <c r="AD165" s="71"/>
    </row>
    <row r="166" spans="1:30" x14ac:dyDescent="0.15">
      <c r="A166" s="65" t="s">
        <v>43</v>
      </c>
      <c r="B166" s="82">
        <v>7</v>
      </c>
      <c r="C166" s="66" t="s">
        <v>231</v>
      </c>
      <c r="D166" s="66" t="s">
        <v>232</v>
      </c>
      <c r="F166" s="79">
        <v>7.9</v>
      </c>
      <c r="G166" s="79">
        <v>7.9</v>
      </c>
      <c r="H166" s="79">
        <v>8</v>
      </c>
      <c r="I166" s="79">
        <v>7.9</v>
      </c>
      <c r="J166" s="84">
        <v>9.6999999999999993</v>
      </c>
      <c r="K166" s="84">
        <f t="shared" si="23"/>
        <v>15.800000000000004</v>
      </c>
      <c r="L166" s="79">
        <v>-1E-4</v>
      </c>
      <c r="M166" s="84">
        <f t="shared" si="24"/>
        <v>25.500100000000003</v>
      </c>
      <c r="O166" s="79">
        <v>6.7</v>
      </c>
      <c r="P166" s="79">
        <v>6.9</v>
      </c>
      <c r="Q166" s="79">
        <v>7</v>
      </c>
      <c r="R166" s="79">
        <v>7</v>
      </c>
      <c r="S166" s="84">
        <v>9.5</v>
      </c>
      <c r="T166" s="79">
        <v>3.4</v>
      </c>
      <c r="U166" s="84">
        <f t="shared" si="22"/>
        <v>13.900000000000002</v>
      </c>
      <c r="V166" s="79">
        <v>-1E-4</v>
      </c>
      <c r="W166" s="84">
        <f t="shared" si="25"/>
        <v>26.8001</v>
      </c>
      <c r="Y166" s="87">
        <f t="shared" si="26"/>
        <v>52.300200000000004</v>
      </c>
      <c r="Z166" s="82">
        <v>7</v>
      </c>
      <c r="AB166" s="41" t="s">
        <v>314</v>
      </c>
      <c r="AD166" s="71"/>
    </row>
    <row r="167" spans="1:30" x14ac:dyDescent="0.15">
      <c r="A167" s="65" t="s">
        <v>43</v>
      </c>
      <c r="B167" s="82">
        <v>8</v>
      </c>
      <c r="C167" s="66" t="s">
        <v>233</v>
      </c>
      <c r="D167" s="66" t="s">
        <v>160</v>
      </c>
      <c r="F167" s="79">
        <v>7.7</v>
      </c>
      <c r="G167" s="79">
        <v>7.8</v>
      </c>
      <c r="H167" s="79">
        <v>7.8</v>
      </c>
      <c r="I167" s="79">
        <v>7.6</v>
      </c>
      <c r="J167" s="84">
        <v>9.9</v>
      </c>
      <c r="K167" s="84">
        <f t="shared" si="23"/>
        <v>15.499999999999996</v>
      </c>
      <c r="L167" s="79">
        <v>-1E-4</v>
      </c>
      <c r="M167" s="84">
        <f t="shared" si="24"/>
        <v>25.400099999999998</v>
      </c>
      <c r="O167" s="79">
        <v>7.1</v>
      </c>
      <c r="P167" s="79">
        <v>7.2</v>
      </c>
      <c r="Q167" s="79">
        <v>7.4</v>
      </c>
      <c r="R167" s="79">
        <v>6.9</v>
      </c>
      <c r="S167" s="84">
        <v>9.3000000000000007</v>
      </c>
      <c r="T167" s="79">
        <v>3</v>
      </c>
      <c r="U167" s="84">
        <f t="shared" si="22"/>
        <v>14.300000000000002</v>
      </c>
      <c r="V167" s="79">
        <v>-1E-4</v>
      </c>
      <c r="W167" s="84">
        <f t="shared" si="25"/>
        <v>26.600100000000001</v>
      </c>
      <c r="Y167" s="87">
        <f t="shared" si="26"/>
        <v>52.0002</v>
      </c>
      <c r="Z167" s="82">
        <v>8</v>
      </c>
      <c r="AB167" s="41" t="s">
        <v>296</v>
      </c>
      <c r="AD167" s="71"/>
    </row>
    <row r="168" spans="1:30" x14ac:dyDescent="0.15">
      <c r="A168" s="65" t="s">
        <v>43</v>
      </c>
      <c r="B168" s="82">
        <v>9</v>
      </c>
      <c r="C168" s="66" t="s">
        <v>234</v>
      </c>
      <c r="D168" s="66" t="s">
        <v>235</v>
      </c>
      <c r="F168" s="79">
        <v>7.3</v>
      </c>
      <c r="G168" s="79">
        <v>7.6</v>
      </c>
      <c r="H168" s="79">
        <v>7.3</v>
      </c>
      <c r="I168" s="79">
        <v>7.3</v>
      </c>
      <c r="J168" s="84">
        <v>10</v>
      </c>
      <c r="K168" s="84">
        <f t="shared" si="23"/>
        <v>14.6</v>
      </c>
      <c r="L168" s="79">
        <v>-1E-4</v>
      </c>
      <c r="M168" s="84">
        <f t="shared" si="24"/>
        <v>24.600100000000001</v>
      </c>
      <c r="O168" s="79">
        <v>7.5</v>
      </c>
      <c r="P168" s="79">
        <v>7.2</v>
      </c>
      <c r="Q168" s="79">
        <v>7.1</v>
      </c>
      <c r="R168" s="79">
        <v>7.1</v>
      </c>
      <c r="S168" s="84">
        <v>10</v>
      </c>
      <c r="T168" s="79">
        <v>1.6</v>
      </c>
      <c r="U168" s="84">
        <f t="shared" si="22"/>
        <v>14.299999999999997</v>
      </c>
      <c r="V168" s="79">
        <v>-1E-4</v>
      </c>
      <c r="W168" s="84">
        <f t="shared" si="25"/>
        <v>25.900099999999998</v>
      </c>
      <c r="Y168" s="87">
        <f t="shared" si="26"/>
        <v>50.5002</v>
      </c>
      <c r="Z168" s="82">
        <v>9</v>
      </c>
      <c r="AB168" s="41" t="s">
        <v>235</v>
      </c>
      <c r="AD168" s="71"/>
    </row>
    <row r="169" spans="1:30" x14ac:dyDescent="0.15">
      <c r="A169" s="65" t="s">
        <v>43</v>
      </c>
      <c r="B169" s="82">
        <v>10</v>
      </c>
      <c r="C169" s="66" t="s">
        <v>236</v>
      </c>
      <c r="D169" s="66" t="s">
        <v>79</v>
      </c>
      <c r="F169" s="79">
        <v>7.3</v>
      </c>
      <c r="G169" s="79">
        <v>7.1</v>
      </c>
      <c r="H169" s="79">
        <v>7</v>
      </c>
      <c r="I169" s="79">
        <v>7.1</v>
      </c>
      <c r="J169" s="84">
        <v>10</v>
      </c>
      <c r="K169" s="84">
        <f t="shared" si="23"/>
        <v>14.2</v>
      </c>
      <c r="L169" s="79">
        <v>-1E-4</v>
      </c>
      <c r="M169" s="84">
        <f t="shared" si="24"/>
        <v>24.200099999999999</v>
      </c>
      <c r="O169" s="79">
        <v>7.1</v>
      </c>
      <c r="P169" s="79">
        <v>7</v>
      </c>
      <c r="Q169" s="79">
        <v>7</v>
      </c>
      <c r="R169" s="79">
        <v>7.2</v>
      </c>
      <c r="S169" s="84">
        <v>9.9</v>
      </c>
      <c r="T169" s="79">
        <v>1.6</v>
      </c>
      <c r="U169" s="84">
        <f t="shared" si="22"/>
        <v>14.100000000000001</v>
      </c>
      <c r="V169" s="79">
        <v>-1E-4</v>
      </c>
      <c r="W169" s="84">
        <f t="shared" si="25"/>
        <v>25.600100000000001</v>
      </c>
      <c r="Y169" s="87">
        <f t="shared" si="26"/>
        <v>49.800200000000004</v>
      </c>
      <c r="Z169" s="82">
        <v>10</v>
      </c>
      <c r="AB169" s="41" t="s">
        <v>290</v>
      </c>
      <c r="AD169" s="71"/>
    </row>
    <row r="170" spans="1:30" x14ac:dyDescent="0.15">
      <c r="A170" s="65" t="s">
        <v>43</v>
      </c>
      <c r="B170" s="82">
        <v>11</v>
      </c>
      <c r="C170" s="66" t="s">
        <v>237</v>
      </c>
      <c r="D170" s="66" t="s">
        <v>238</v>
      </c>
      <c r="F170" s="79">
        <v>7.4</v>
      </c>
      <c r="G170" s="79">
        <v>6.9</v>
      </c>
      <c r="H170" s="79">
        <v>7.2</v>
      </c>
      <c r="I170" s="79">
        <v>7.1</v>
      </c>
      <c r="J170" s="84">
        <v>9.5</v>
      </c>
      <c r="K170" s="84">
        <f t="shared" si="23"/>
        <v>14.300000000000002</v>
      </c>
      <c r="L170" s="79">
        <v>-1E-4</v>
      </c>
      <c r="M170" s="84">
        <f t="shared" si="24"/>
        <v>23.800100000000004</v>
      </c>
      <c r="O170" s="79">
        <v>7.8</v>
      </c>
      <c r="P170" s="79">
        <v>7.5</v>
      </c>
      <c r="Q170" s="79">
        <v>7.4</v>
      </c>
      <c r="R170" s="79">
        <v>7.3</v>
      </c>
      <c r="S170" s="84">
        <v>9.6999999999999993</v>
      </c>
      <c r="T170" s="79">
        <v>1.2</v>
      </c>
      <c r="U170" s="84">
        <f t="shared" si="22"/>
        <v>14.900000000000002</v>
      </c>
      <c r="V170" s="79">
        <v>-1E-4</v>
      </c>
      <c r="W170" s="84">
        <f t="shared" si="25"/>
        <v>25.8001</v>
      </c>
      <c r="Y170" s="87">
        <f t="shared" si="26"/>
        <v>49.600200000000001</v>
      </c>
      <c r="Z170" s="82">
        <v>11</v>
      </c>
      <c r="AB170" s="41" t="s">
        <v>315</v>
      </c>
      <c r="AD170" s="71"/>
    </row>
    <row r="171" spans="1:30" x14ac:dyDescent="0.15">
      <c r="A171" s="65" t="s">
        <v>43</v>
      </c>
      <c r="B171" s="82">
        <v>12</v>
      </c>
      <c r="C171" s="66" t="s">
        <v>239</v>
      </c>
      <c r="D171" s="66" t="s">
        <v>137</v>
      </c>
      <c r="F171" s="79">
        <v>6.7</v>
      </c>
      <c r="G171" s="79">
        <v>6.8</v>
      </c>
      <c r="H171" s="79">
        <v>6.9</v>
      </c>
      <c r="I171" s="79">
        <v>6.6</v>
      </c>
      <c r="J171" s="84">
        <v>10</v>
      </c>
      <c r="K171" s="84">
        <f t="shared" si="23"/>
        <v>13.499999999999998</v>
      </c>
      <c r="L171" s="79">
        <v>-1E-4</v>
      </c>
      <c r="M171" s="84">
        <f t="shared" si="24"/>
        <v>23.5001</v>
      </c>
      <c r="O171" s="79">
        <v>7</v>
      </c>
      <c r="P171" s="79">
        <v>6.7</v>
      </c>
      <c r="Q171" s="79">
        <v>7</v>
      </c>
      <c r="R171" s="79">
        <v>6.8</v>
      </c>
      <c r="S171" s="84">
        <v>9.9</v>
      </c>
      <c r="T171" s="79">
        <v>1.2</v>
      </c>
      <c r="U171" s="84">
        <f t="shared" si="22"/>
        <v>13.8</v>
      </c>
      <c r="V171" s="79">
        <v>-1E-4</v>
      </c>
      <c r="W171" s="84">
        <f t="shared" si="25"/>
        <v>24.900100000000002</v>
      </c>
      <c r="Y171" s="87">
        <f t="shared" si="26"/>
        <v>48.400199999999998</v>
      </c>
      <c r="Z171" s="82">
        <v>12</v>
      </c>
      <c r="AB171" s="41" t="s">
        <v>137</v>
      </c>
      <c r="AD171" s="71"/>
    </row>
    <row r="172" spans="1:30" x14ac:dyDescent="0.15">
      <c r="A172" s="65" t="s">
        <v>43</v>
      </c>
      <c r="B172" s="82">
        <v>13</v>
      </c>
      <c r="C172" s="66" t="s">
        <v>240</v>
      </c>
      <c r="D172" s="66" t="s">
        <v>190</v>
      </c>
      <c r="F172" s="79">
        <v>4.0999999999999996</v>
      </c>
      <c r="G172" s="79">
        <v>3.9</v>
      </c>
      <c r="H172" s="79">
        <v>3.9</v>
      </c>
      <c r="I172" s="79">
        <v>3.9</v>
      </c>
      <c r="J172" s="84">
        <v>5</v>
      </c>
      <c r="K172" s="84">
        <f t="shared" si="23"/>
        <v>7.8000000000000007</v>
      </c>
      <c r="L172" s="79">
        <v>-1E-4</v>
      </c>
      <c r="M172" s="84">
        <f t="shared" si="24"/>
        <v>12.8001</v>
      </c>
      <c r="O172" s="79">
        <v>7.4</v>
      </c>
      <c r="P172" s="79">
        <v>7.4</v>
      </c>
      <c r="Q172" s="79">
        <v>7.5</v>
      </c>
      <c r="R172" s="79">
        <v>7.1</v>
      </c>
      <c r="S172" s="84">
        <v>9.8000000000000007</v>
      </c>
      <c r="T172" s="79">
        <v>3</v>
      </c>
      <c r="U172" s="84">
        <f t="shared" si="22"/>
        <v>14.799999999999997</v>
      </c>
      <c r="V172" s="79">
        <v>-1E-4</v>
      </c>
      <c r="W172" s="84">
        <f t="shared" si="25"/>
        <v>27.600099999999998</v>
      </c>
      <c r="Y172" s="87">
        <f t="shared" si="26"/>
        <v>40.400199999999998</v>
      </c>
      <c r="Z172" s="82">
        <v>13</v>
      </c>
      <c r="AB172" s="41" t="s">
        <v>190</v>
      </c>
      <c r="AD172" s="71"/>
    </row>
    <row r="173" spans="1:30" x14ac:dyDescent="0.15">
      <c r="A173" s="65" t="s">
        <v>43</v>
      </c>
      <c r="B173" s="82">
        <v>14</v>
      </c>
      <c r="C173" s="66" t="s">
        <v>241</v>
      </c>
      <c r="D173" s="66" t="s">
        <v>242</v>
      </c>
      <c r="F173" s="79">
        <v>1.4</v>
      </c>
      <c r="G173" s="79">
        <v>1.5</v>
      </c>
      <c r="H173" s="79">
        <v>1.4</v>
      </c>
      <c r="I173" s="79">
        <v>1.5</v>
      </c>
      <c r="J173" s="84">
        <v>1.9</v>
      </c>
      <c r="K173" s="84">
        <f t="shared" si="23"/>
        <v>2.9000000000000004</v>
      </c>
      <c r="L173" s="79">
        <v>-1E-4</v>
      </c>
      <c r="M173" s="84">
        <f t="shared" si="24"/>
        <v>4.8001000000000005</v>
      </c>
      <c r="O173" s="79">
        <v>6.9</v>
      </c>
      <c r="P173" s="79">
        <v>7</v>
      </c>
      <c r="Q173" s="79">
        <v>6.9</v>
      </c>
      <c r="R173" s="79">
        <v>7.2</v>
      </c>
      <c r="S173" s="84">
        <v>9.8000000000000007</v>
      </c>
      <c r="T173" s="79">
        <v>1.6</v>
      </c>
      <c r="U173" s="84">
        <f t="shared" si="22"/>
        <v>13.900000000000002</v>
      </c>
      <c r="V173" s="79">
        <v>-1E-4</v>
      </c>
      <c r="W173" s="84">
        <f t="shared" si="25"/>
        <v>25.300100000000004</v>
      </c>
      <c r="Y173" s="87">
        <f t="shared" si="26"/>
        <v>30.100200000000005</v>
      </c>
      <c r="Z173" s="82">
        <v>14</v>
      </c>
      <c r="AB173" s="41" t="s">
        <v>316</v>
      </c>
      <c r="AD173" s="71"/>
    </row>
    <row r="174" spans="1:30" x14ac:dyDescent="0.15">
      <c r="B174" s="82"/>
      <c r="F174" s="79"/>
      <c r="G174" s="79"/>
      <c r="H174" s="79"/>
      <c r="I174" s="79"/>
      <c r="J174" s="84"/>
      <c r="K174" s="84"/>
      <c r="L174" s="79"/>
      <c r="M174" s="84"/>
      <c r="O174" s="79"/>
      <c r="P174" s="79"/>
      <c r="Q174" s="79"/>
      <c r="R174" s="79"/>
      <c r="S174" s="84"/>
      <c r="T174" s="79"/>
      <c r="U174" s="84"/>
      <c r="V174" s="79"/>
      <c r="W174" s="84"/>
      <c r="Y174" s="87"/>
      <c r="Z174" s="82"/>
      <c r="AD174" s="71"/>
    </row>
    <row r="175" spans="1:30" x14ac:dyDescent="0.15">
      <c r="A175" s="91" t="s">
        <v>44</v>
      </c>
      <c r="B175" s="92">
        <v>1</v>
      </c>
      <c r="C175" s="93" t="s">
        <v>243</v>
      </c>
      <c r="D175" s="93" t="s">
        <v>160</v>
      </c>
      <c r="F175" s="79">
        <v>5.4</v>
      </c>
      <c r="G175" s="79">
        <v>5.2</v>
      </c>
      <c r="H175" s="79">
        <v>5.2</v>
      </c>
      <c r="I175" s="79">
        <v>5.3</v>
      </c>
      <c r="J175" s="84">
        <v>7.9</v>
      </c>
      <c r="K175" s="84">
        <f t="shared" si="23"/>
        <v>10.500000000000002</v>
      </c>
      <c r="L175" s="79">
        <v>-1E-4</v>
      </c>
      <c r="M175" s="84">
        <f t="shared" si="24"/>
        <v>18.400100000000002</v>
      </c>
      <c r="O175" s="79">
        <v>5.6</v>
      </c>
      <c r="P175" s="79">
        <v>6.1</v>
      </c>
      <c r="Q175" s="79">
        <v>5.4</v>
      </c>
      <c r="R175" s="79">
        <v>5.6</v>
      </c>
      <c r="S175" s="84">
        <v>9.9</v>
      </c>
      <c r="T175" s="79">
        <v>0.8</v>
      </c>
      <c r="U175" s="84">
        <f t="shared" si="22"/>
        <v>11.200000000000005</v>
      </c>
      <c r="V175" s="79">
        <v>-1E-4</v>
      </c>
      <c r="W175" s="84">
        <f t="shared" si="25"/>
        <v>21.900100000000005</v>
      </c>
      <c r="Y175" s="87">
        <f t="shared" si="26"/>
        <v>40.300200000000004</v>
      </c>
      <c r="Z175" s="82">
        <v>1</v>
      </c>
      <c r="AB175" s="41" t="s">
        <v>306</v>
      </c>
      <c r="AD175" s="71"/>
    </row>
    <row r="176" spans="1:30" x14ac:dyDescent="0.15">
      <c r="A176" s="91" t="s">
        <v>44</v>
      </c>
      <c r="B176" s="92">
        <v>2</v>
      </c>
      <c r="C176" s="93" t="s">
        <v>244</v>
      </c>
      <c r="D176" s="93" t="s">
        <v>160</v>
      </c>
      <c r="F176" s="79">
        <v>1.2</v>
      </c>
      <c r="G176" s="79">
        <v>1.3</v>
      </c>
      <c r="H176" s="79">
        <v>1.2</v>
      </c>
      <c r="I176" s="79">
        <v>1.2</v>
      </c>
      <c r="J176" s="84">
        <v>1.9</v>
      </c>
      <c r="K176" s="84">
        <f t="shared" si="23"/>
        <v>2.4000000000000004</v>
      </c>
      <c r="L176" s="79">
        <v>-1E-4</v>
      </c>
      <c r="M176" s="84">
        <f t="shared" si="24"/>
        <v>4.3001000000000005</v>
      </c>
      <c r="O176" s="79">
        <v>3.2</v>
      </c>
      <c r="P176" s="79">
        <v>3</v>
      </c>
      <c r="Q176" s="79">
        <v>3.1</v>
      </c>
      <c r="R176" s="79">
        <v>3.2</v>
      </c>
      <c r="S176" s="84">
        <v>5</v>
      </c>
      <c r="T176" s="79">
        <v>0.4</v>
      </c>
      <c r="U176" s="84">
        <f t="shared" si="22"/>
        <v>6.3</v>
      </c>
      <c r="V176" s="79">
        <v>-1E-4</v>
      </c>
      <c r="W176" s="84">
        <f t="shared" si="25"/>
        <v>11.700100000000001</v>
      </c>
      <c r="Y176" s="87">
        <f t="shared" si="26"/>
        <v>16.0002</v>
      </c>
      <c r="Z176" s="82">
        <v>2</v>
      </c>
      <c r="AB176" s="41" t="s">
        <v>306</v>
      </c>
      <c r="AD176" s="71"/>
    </row>
    <row r="177" spans="1:30" x14ac:dyDescent="0.15">
      <c r="A177" s="91" t="s">
        <v>44</v>
      </c>
      <c r="B177" s="92">
        <v>3</v>
      </c>
      <c r="C177" s="93" t="s">
        <v>245</v>
      </c>
      <c r="D177" s="93" t="s">
        <v>160</v>
      </c>
      <c r="F177" s="79">
        <v>0.6</v>
      </c>
      <c r="G177" s="79">
        <v>0.6</v>
      </c>
      <c r="H177" s="79">
        <v>0.6</v>
      </c>
      <c r="I177" s="79">
        <v>0.6</v>
      </c>
      <c r="J177" s="84">
        <v>1</v>
      </c>
      <c r="K177" s="84">
        <f t="shared" si="23"/>
        <v>1.1999999999999997</v>
      </c>
      <c r="L177" s="79">
        <v>-1E-4</v>
      </c>
      <c r="M177" s="84">
        <f t="shared" si="24"/>
        <v>2.2000999999999999</v>
      </c>
      <c r="O177" s="79">
        <v>0.6</v>
      </c>
      <c r="P177" s="79">
        <v>0.6</v>
      </c>
      <c r="Q177" s="79">
        <v>0.6</v>
      </c>
      <c r="R177" s="79">
        <v>0.6</v>
      </c>
      <c r="S177" s="84">
        <v>1</v>
      </c>
      <c r="T177" s="79">
        <v>0.2</v>
      </c>
      <c r="U177" s="84">
        <f t="shared" si="22"/>
        <v>1.1999999999999997</v>
      </c>
      <c r="V177" s="79">
        <v>-1E-4</v>
      </c>
      <c r="W177" s="84">
        <f t="shared" si="25"/>
        <v>2.4001000000000001</v>
      </c>
      <c r="Y177" s="87">
        <f t="shared" si="26"/>
        <v>4.6002000000000001</v>
      </c>
      <c r="Z177" s="82">
        <v>3</v>
      </c>
      <c r="AB177" s="41" t="s">
        <v>306</v>
      </c>
      <c r="AD177" s="71"/>
    </row>
    <row r="178" spans="1:30" x14ac:dyDescent="0.15">
      <c r="B178" s="82"/>
      <c r="F178" s="79"/>
      <c r="G178" s="79"/>
      <c r="H178" s="79"/>
      <c r="I178" s="79"/>
      <c r="J178" s="84"/>
      <c r="K178" s="84"/>
      <c r="L178" s="79"/>
      <c r="M178" s="84"/>
      <c r="O178" s="79"/>
      <c r="P178" s="79"/>
      <c r="Q178" s="79"/>
      <c r="R178" s="79"/>
      <c r="S178" s="84"/>
      <c r="T178" s="79"/>
      <c r="U178" s="84"/>
      <c r="V178" s="79"/>
      <c r="W178" s="84"/>
      <c r="Y178" s="87"/>
      <c r="Z178" s="82"/>
      <c r="AD178" s="71"/>
    </row>
    <row r="179" spans="1:30" x14ac:dyDescent="0.15">
      <c r="A179" s="91" t="s">
        <v>45</v>
      </c>
      <c r="B179" s="92">
        <v>1</v>
      </c>
      <c r="C179" s="93" t="s">
        <v>246</v>
      </c>
      <c r="D179" s="93" t="s">
        <v>143</v>
      </c>
      <c r="F179" s="79">
        <v>7.7</v>
      </c>
      <c r="G179" s="79">
        <v>7.6</v>
      </c>
      <c r="H179" s="79">
        <v>7.6</v>
      </c>
      <c r="I179" s="79">
        <v>8.1</v>
      </c>
      <c r="J179" s="84">
        <v>9.9</v>
      </c>
      <c r="K179" s="84">
        <f t="shared" si="23"/>
        <v>15.299999999999999</v>
      </c>
      <c r="L179" s="79">
        <v>-1E-4</v>
      </c>
      <c r="M179" s="84">
        <f t="shared" si="24"/>
        <v>25.200099999999999</v>
      </c>
      <c r="O179" s="79">
        <v>7.9</v>
      </c>
      <c r="P179" s="79">
        <v>7.7</v>
      </c>
      <c r="Q179" s="79">
        <v>7.6</v>
      </c>
      <c r="R179" s="79">
        <v>8</v>
      </c>
      <c r="S179" s="84">
        <v>10</v>
      </c>
      <c r="T179" s="79">
        <v>1.2</v>
      </c>
      <c r="U179" s="84">
        <f t="shared" si="22"/>
        <v>15.600000000000001</v>
      </c>
      <c r="V179" s="79">
        <v>-1E-4</v>
      </c>
      <c r="W179" s="84">
        <f t="shared" si="25"/>
        <v>26.8001</v>
      </c>
      <c r="Y179" s="87">
        <f t="shared" si="26"/>
        <v>52.0002</v>
      </c>
      <c r="Z179" s="82">
        <v>1</v>
      </c>
      <c r="AB179" s="41" t="s">
        <v>317</v>
      </c>
      <c r="AD179" s="71"/>
    </row>
    <row r="180" spans="1:30" x14ac:dyDescent="0.15">
      <c r="A180" s="91" t="s">
        <v>45</v>
      </c>
      <c r="B180" s="92">
        <v>2</v>
      </c>
      <c r="C180" s="93" t="s">
        <v>247</v>
      </c>
      <c r="D180" s="93" t="s">
        <v>143</v>
      </c>
      <c r="F180" s="79">
        <v>7.8</v>
      </c>
      <c r="G180" s="79">
        <v>7.7</v>
      </c>
      <c r="H180" s="79">
        <v>7.7</v>
      </c>
      <c r="I180" s="79">
        <v>7.7</v>
      </c>
      <c r="J180" s="84">
        <v>10</v>
      </c>
      <c r="K180" s="84">
        <f t="shared" si="23"/>
        <v>15.399999999999999</v>
      </c>
      <c r="L180" s="79">
        <v>-1E-4</v>
      </c>
      <c r="M180" s="84">
        <f t="shared" si="24"/>
        <v>25.400099999999998</v>
      </c>
      <c r="O180" s="79">
        <v>7.8</v>
      </c>
      <c r="P180" s="79">
        <v>7.7</v>
      </c>
      <c r="Q180" s="79">
        <v>7.7</v>
      </c>
      <c r="R180" s="79">
        <v>7.6</v>
      </c>
      <c r="S180" s="84">
        <v>10</v>
      </c>
      <c r="T180" s="79">
        <v>0.8</v>
      </c>
      <c r="U180" s="84">
        <f t="shared" si="22"/>
        <v>15.399999999999995</v>
      </c>
      <c r="V180" s="79">
        <v>-1E-4</v>
      </c>
      <c r="W180" s="84">
        <f t="shared" si="25"/>
        <v>26.200099999999996</v>
      </c>
      <c r="Y180" s="87">
        <f t="shared" si="26"/>
        <v>51.600199999999994</v>
      </c>
      <c r="Z180" s="82">
        <v>2</v>
      </c>
      <c r="AB180" s="41" t="s">
        <v>317</v>
      </c>
      <c r="AD180" s="71"/>
    </row>
    <row r="181" spans="1:30" x14ac:dyDescent="0.15">
      <c r="A181" s="91" t="s">
        <v>45</v>
      </c>
      <c r="B181" s="92">
        <v>3</v>
      </c>
      <c r="C181" s="93" t="s">
        <v>248</v>
      </c>
      <c r="D181" s="93" t="s">
        <v>249</v>
      </c>
      <c r="F181" s="79">
        <v>7.9</v>
      </c>
      <c r="G181" s="79">
        <v>7.6</v>
      </c>
      <c r="H181" s="79">
        <v>7.4</v>
      </c>
      <c r="I181" s="79">
        <v>8.1999999999999993</v>
      </c>
      <c r="J181" s="84">
        <v>9.8000000000000007</v>
      </c>
      <c r="K181" s="84">
        <f t="shared" si="23"/>
        <v>15.499999999999996</v>
      </c>
      <c r="L181" s="79">
        <v>-1E-4</v>
      </c>
      <c r="M181" s="84">
        <f t="shared" si="24"/>
        <v>25.300099999999997</v>
      </c>
      <c r="O181" s="79">
        <v>7.3</v>
      </c>
      <c r="P181" s="79">
        <v>7.5</v>
      </c>
      <c r="Q181" s="79">
        <v>7.4</v>
      </c>
      <c r="R181" s="79">
        <v>7.7</v>
      </c>
      <c r="S181" s="84">
        <v>9.8000000000000007</v>
      </c>
      <c r="T181" s="79">
        <v>1.2</v>
      </c>
      <c r="U181" s="84">
        <f t="shared" si="22"/>
        <v>14.900000000000002</v>
      </c>
      <c r="V181" s="79">
        <v>-1E-4</v>
      </c>
      <c r="W181" s="84">
        <f t="shared" si="25"/>
        <v>25.900100000000002</v>
      </c>
      <c r="Y181" s="87">
        <f t="shared" si="26"/>
        <v>51.200199999999995</v>
      </c>
      <c r="Z181" s="82">
        <v>3</v>
      </c>
      <c r="AB181" s="41" t="s">
        <v>249</v>
      </c>
      <c r="AD181" s="71"/>
    </row>
    <row r="182" spans="1:30" x14ac:dyDescent="0.15">
      <c r="A182" s="91" t="s">
        <v>45</v>
      </c>
      <c r="B182" s="92">
        <v>4</v>
      </c>
      <c r="C182" s="93" t="s">
        <v>252</v>
      </c>
      <c r="D182" s="93" t="s">
        <v>160</v>
      </c>
      <c r="F182" s="79">
        <v>7.6</v>
      </c>
      <c r="G182" s="79">
        <v>7.5</v>
      </c>
      <c r="H182" s="79">
        <v>7.5</v>
      </c>
      <c r="I182" s="79">
        <v>7.5</v>
      </c>
      <c r="J182" s="84">
        <v>10</v>
      </c>
      <c r="K182" s="84">
        <f>SUM(F182:I182)-MIN(F182:I182)-MAX(F182:I182)</f>
        <v>15.000000000000002</v>
      </c>
      <c r="L182" s="79">
        <v>-1E-4</v>
      </c>
      <c r="M182" s="84">
        <f>K182+J182-L182</f>
        <v>25.0001</v>
      </c>
      <c r="O182" s="79">
        <v>7.4</v>
      </c>
      <c r="P182" s="79">
        <v>7.8</v>
      </c>
      <c r="Q182" s="79">
        <v>7.3</v>
      </c>
      <c r="R182" s="79">
        <v>7.2</v>
      </c>
      <c r="S182" s="84">
        <v>9.8000000000000007</v>
      </c>
      <c r="T182" s="79">
        <v>1.3</v>
      </c>
      <c r="U182" s="84">
        <f>SUM(O182:R182)-MIN(O182:R182)-MAX(O182:R182)</f>
        <v>14.7</v>
      </c>
      <c r="V182" s="79">
        <v>-1E-4</v>
      </c>
      <c r="W182" s="84">
        <f>U182+S182+T182-V182</f>
        <v>25.8001</v>
      </c>
      <c r="Y182" s="87">
        <f>M182+W182</f>
        <v>50.800200000000004</v>
      </c>
      <c r="Z182" s="82">
        <v>4</v>
      </c>
      <c r="AB182" s="41" t="s">
        <v>306</v>
      </c>
      <c r="AD182" s="71"/>
    </row>
    <row r="183" spans="1:30" x14ac:dyDescent="0.15">
      <c r="A183" s="91" t="s">
        <v>45</v>
      </c>
      <c r="B183" s="92">
        <v>5</v>
      </c>
      <c r="C183" s="93" t="s">
        <v>250</v>
      </c>
      <c r="D183" s="93" t="s">
        <v>251</v>
      </c>
      <c r="F183" s="79">
        <v>7.8</v>
      </c>
      <c r="G183" s="79">
        <v>7.5</v>
      </c>
      <c r="H183" s="79">
        <v>7.6</v>
      </c>
      <c r="I183" s="79">
        <v>7.4</v>
      </c>
      <c r="J183" s="84">
        <v>10</v>
      </c>
      <c r="K183" s="84">
        <f t="shared" si="23"/>
        <v>15.099999999999998</v>
      </c>
      <c r="L183" s="79">
        <v>-1E-4</v>
      </c>
      <c r="M183" s="84">
        <f t="shared" si="24"/>
        <v>25.100099999999998</v>
      </c>
      <c r="O183" s="79">
        <v>7.5</v>
      </c>
      <c r="P183" s="79">
        <v>7.3</v>
      </c>
      <c r="Q183" s="79">
        <v>7.3</v>
      </c>
      <c r="R183" s="79">
        <v>7.3</v>
      </c>
      <c r="S183" s="84">
        <v>10</v>
      </c>
      <c r="T183" s="79">
        <v>1.1000000000000001</v>
      </c>
      <c r="U183" s="84">
        <f t="shared" si="22"/>
        <v>14.600000000000001</v>
      </c>
      <c r="V183" s="79">
        <v>-1E-4</v>
      </c>
      <c r="W183" s="84">
        <f t="shared" si="25"/>
        <v>25.700100000000003</v>
      </c>
      <c r="Y183" s="87">
        <f t="shared" si="26"/>
        <v>50.800200000000004</v>
      </c>
      <c r="Z183" s="82">
        <v>5</v>
      </c>
      <c r="AB183" s="41" t="s">
        <v>318</v>
      </c>
      <c r="AD183" s="71"/>
    </row>
    <row r="184" spans="1:30" x14ac:dyDescent="0.15">
      <c r="A184" s="65" t="s">
        <v>45</v>
      </c>
      <c r="B184" s="82">
        <v>6</v>
      </c>
      <c r="C184" s="66" t="s">
        <v>253</v>
      </c>
      <c r="D184" s="66" t="s">
        <v>143</v>
      </c>
      <c r="F184" s="79">
        <v>7.5</v>
      </c>
      <c r="G184" s="79">
        <v>7.7</v>
      </c>
      <c r="H184" s="79">
        <v>7.5</v>
      </c>
      <c r="I184" s="79">
        <v>7.4</v>
      </c>
      <c r="J184" s="84">
        <v>9.9</v>
      </c>
      <c r="K184" s="84">
        <f t="shared" si="23"/>
        <v>15.000000000000004</v>
      </c>
      <c r="L184" s="79">
        <v>-1E-4</v>
      </c>
      <c r="M184" s="84">
        <f t="shared" si="24"/>
        <v>24.900100000000005</v>
      </c>
      <c r="O184" s="79">
        <v>7.6</v>
      </c>
      <c r="P184" s="79">
        <v>7.7</v>
      </c>
      <c r="Q184" s="79">
        <v>7.6</v>
      </c>
      <c r="R184" s="79">
        <v>7.4</v>
      </c>
      <c r="S184" s="84">
        <v>9.8000000000000007</v>
      </c>
      <c r="T184" s="79">
        <v>0.8</v>
      </c>
      <c r="U184" s="84">
        <f t="shared" si="22"/>
        <v>15.2</v>
      </c>
      <c r="V184" s="79">
        <v>-1E-4</v>
      </c>
      <c r="W184" s="84">
        <f t="shared" si="25"/>
        <v>25.8001</v>
      </c>
      <c r="Y184" s="87">
        <f t="shared" si="26"/>
        <v>50.700200000000009</v>
      </c>
      <c r="Z184" s="82">
        <v>6</v>
      </c>
      <c r="AB184" s="41" t="s">
        <v>317</v>
      </c>
      <c r="AD184" s="71"/>
    </row>
    <row r="185" spans="1:30" x14ac:dyDescent="0.15">
      <c r="A185" s="65" t="s">
        <v>45</v>
      </c>
      <c r="B185" s="82">
        <v>7</v>
      </c>
      <c r="C185" s="66" t="s">
        <v>254</v>
      </c>
      <c r="D185" s="66" t="s">
        <v>143</v>
      </c>
      <c r="F185" s="79">
        <v>7.6</v>
      </c>
      <c r="G185" s="79">
        <v>7.5</v>
      </c>
      <c r="H185" s="79">
        <v>7.4</v>
      </c>
      <c r="I185" s="79">
        <v>7.5</v>
      </c>
      <c r="J185" s="84">
        <v>9.8000000000000007</v>
      </c>
      <c r="K185" s="84">
        <f t="shared" si="23"/>
        <v>15.000000000000002</v>
      </c>
      <c r="L185" s="79">
        <v>-1E-4</v>
      </c>
      <c r="M185" s="84">
        <f t="shared" si="24"/>
        <v>24.800100000000004</v>
      </c>
      <c r="O185" s="79">
        <v>7.6</v>
      </c>
      <c r="P185" s="79">
        <v>7.6</v>
      </c>
      <c r="Q185" s="79">
        <v>7.5</v>
      </c>
      <c r="R185" s="79">
        <v>7.3</v>
      </c>
      <c r="S185" s="84">
        <v>9.9</v>
      </c>
      <c r="T185" s="79">
        <v>0.8</v>
      </c>
      <c r="U185" s="84">
        <f t="shared" si="22"/>
        <v>15.1</v>
      </c>
      <c r="V185" s="79">
        <v>-1E-4</v>
      </c>
      <c r="W185" s="84">
        <f t="shared" si="25"/>
        <v>25.8001</v>
      </c>
      <c r="Y185" s="87">
        <f t="shared" si="26"/>
        <v>50.600200000000001</v>
      </c>
      <c r="Z185" s="82">
        <v>7</v>
      </c>
      <c r="AB185" s="41" t="s">
        <v>319</v>
      </c>
      <c r="AD185" s="71"/>
    </row>
    <row r="186" spans="1:30" x14ac:dyDescent="0.15">
      <c r="A186" s="65" t="s">
        <v>45</v>
      </c>
      <c r="B186" s="82">
        <v>8</v>
      </c>
      <c r="C186" s="66" t="s">
        <v>255</v>
      </c>
      <c r="D186" s="66" t="s">
        <v>256</v>
      </c>
      <c r="F186" s="79">
        <v>7.6</v>
      </c>
      <c r="G186" s="79">
        <v>7.3</v>
      </c>
      <c r="H186" s="79">
        <v>7.4</v>
      </c>
      <c r="I186" s="79">
        <v>7.3</v>
      </c>
      <c r="J186" s="84">
        <v>9.6999999999999993</v>
      </c>
      <c r="K186" s="84">
        <f t="shared" si="23"/>
        <v>14.699999999999998</v>
      </c>
      <c r="L186" s="79">
        <v>-1E-4</v>
      </c>
      <c r="M186" s="84">
        <f t="shared" si="24"/>
        <v>24.400099999999998</v>
      </c>
      <c r="O186" s="79">
        <v>7.5</v>
      </c>
      <c r="P186" s="79">
        <v>7.6</v>
      </c>
      <c r="Q186" s="79">
        <v>7.3</v>
      </c>
      <c r="R186" s="79">
        <v>7.2</v>
      </c>
      <c r="S186" s="84">
        <v>10</v>
      </c>
      <c r="T186" s="79">
        <v>1.2</v>
      </c>
      <c r="U186" s="84">
        <f t="shared" si="22"/>
        <v>14.799999999999999</v>
      </c>
      <c r="V186" s="79">
        <v>-1E-4</v>
      </c>
      <c r="W186" s="84">
        <f t="shared" si="25"/>
        <v>26.000099999999996</v>
      </c>
      <c r="Y186" s="87">
        <f t="shared" si="26"/>
        <v>50.400199999999998</v>
      </c>
      <c r="Z186" s="82">
        <v>8</v>
      </c>
      <c r="AB186" s="41" t="s">
        <v>320</v>
      </c>
      <c r="AD186" s="71"/>
    </row>
    <row r="187" spans="1:30" x14ac:dyDescent="0.15">
      <c r="A187" s="65" t="s">
        <v>45</v>
      </c>
      <c r="B187" s="82">
        <v>9</v>
      </c>
      <c r="C187" s="66" t="s">
        <v>257</v>
      </c>
      <c r="D187" s="66" t="s">
        <v>143</v>
      </c>
      <c r="F187" s="79">
        <v>7.1</v>
      </c>
      <c r="G187" s="79">
        <v>7.4</v>
      </c>
      <c r="H187" s="79">
        <v>7.2</v>
      </c>
      <c r="I187" s="79">
        <v>7.2</v>
      </c>
      <c r="J187" s="84">
        <v>9.9</v>
      </c>
      <c r="K187" s="84">
        <f t="shared" si="23"/>
        <v>14.399999999999997</v>
      </c>
      <c r="L187" s="79">
        <v>-1E-4</v>
      </c>
      <c r="M187" s="84">
        <f t="shared" si="24"/>
        <v>24.300099999999997</v>
      </c>
      <c r="O187" s="79">
        <v>7.6</v>
      </c>
      <c r="P187" s="79">
        <v>7.6</v>
      </c>
      <c r="Q187" s="79">
        <v>7.4</v>
      </c>
      <c r="R187" s="79">
        <v>7.3</v>
      </c>
      <c r="S187" s="84">
        <v>9.8000000000000007</v>
      </c>
      <c r="T187" s="79">
        <v>1.2</v>
      </c>
      <c r="U187" s="84">
        <f t="shared" si="22"/>
        <v>15.000000000000002</v>
      </c>
      <c r="V187" s="79">
        <v>-1E-4</v>
      </c>
      <c r="W187" s="84">
        <f t="shared" si="25"/>
        <v>26.000100000000003</v>
      </c>
      <c r="Y187" s="87">
        <f t="shared" si="26"/>
        <v>50.300200000000004</v>
      </c>
      <c r="Z187" s="82">
        <v>9</v>
      </c>
      <c r="AB187" s="41" t="s">
        <v>319</v>
      </c>
      <c r="AD187" s="71"/>
    </row>
    <row r="188" spans="1:30" x14ac:dyDescent="0.15">
      <c r="A188" s="65" t="s">
        <v>45</v>
      </c>
      <c r="B188" s="82">
        <v>10</v>
      </c>
      <c r="C188" s="66" t="s">
        <v>258</v>
      </c>
      <c r="D188" s="66" t="s">
        <v>143</v>
      </c>
      <c r="F188" s="79">
        <v>7.6</v>
      </c>
      <c r="G188" s="79">
        <v>7.4</v>
      </c>
      <c r="H188" s="79">
        <v>7.4</v>
      </c>
      <c r="I188" s="79">
        <v>7.3</v>
      </c>
      <c r="J188" s="84">
        <v>9.9</v>
      </c>
      <c r="K188" s="84">
        <f t="shared" si="23"/>
        <v>14.799999999999999</v>
      </c>
      <c r="L188" s="79">
        <v>-1E-4</v>
      </c>
      <c r="M188" s="84">
        <f t="shared" si="24"/>
        <v>24.700099999999999</v>
      </c>
      <c r="O188" s="79">
        <v>7.6</v>
      </c>
      <c r="P188" s="79">
        <v>7.3</v>
      </c>
      <c r="Q188" s="79">
        <v>7.3</v>
      </c>
      <c r="R188" s="79">
        <v>7.3</v>
      </c>
      <c r="S188" s="84">
        <v>10</v>
      </c>
      <c r="T188" s="79">
        <v>0.8</v>
      </c>
      <c r="U188" s="84">
        <f t="shared" si="22"/>
        <v>14.6</v>
      </c>
      <c r="V188" s="79">
        <v>-1E-4</v>
      </c>
      <c r="W188" s="84">
        <f t="shared" si="25"/>
        <v>25.400100000000002</v>
      </c>
      <c r="Y188" s="87">
        <f t="shared" si="26"/>
        <v>50.100200000000001</v>
      </c>
      <c r="Z188" s="82">
        <v>10</v>
      </c>
      <c r="AB188" s="41" t="s">
        <v>319</v>
      </c>
      <c r="AD188" s="71"/>
    </row>
    <row r="189" spans="1:30" x14ac:dyDescent="0.15">
      <c r="A189" s="65" t="s">
        <v>45</v>
      </c>
      <c r="B189" s="82">
        <v>11</v>
      </c>
      <c r="C189" s="66" t="s">
        <v>259</v>
      </c>
      <c r="D189" s="66" t="s">
        <v>249</v>
      </c>
      <c r="F189" s="79">
        <v>7.6</v>
      </c>
      <c r="G189" s="79">
        <v>7.4</v>
      </c>
      <c r="H189" s="79">
        <v>7.3</v>
      </c>
      <c r="I189" s="79">
        <v>7.3</v>
      </c>
      <c r="J189" s="84">
        <v>10</v>
      </c>
      <c r="K189" s="84">
        <f t="shared" si="23"/>
        <v>14.700000000000001</v>
      </c>
      <c r="L189" s="79">
        <v>-1E-4</v>
      </c>
      <c r="M189" s="84">
        <f t="shared" si="24"/>
        <v>24.700100000000003</v>
      </c>
      <c r="O189" s="79">
        <v>6.7</v>
      </c>
      <c r="P189" s="79">
        <v>6.9</v>
      </c>
      <c r="Q189" s="79">
        <v>6.9</v>
      </c>
      <c r="R189" s="79">
        <v>7</v>
      </c>
      <c r="S189" s="84">
        <v>10</v>
      </c>
      <c r="T189" s="79">
        <v>1.1000000000000001</v>
      </c>
      <c r="U189" s="84">
        <f t="shared" si="22"/>
        <v>13.8</v>
      </c>
      <c r="V189" s="79">
        <v>-1E-4</v>
      </c>
      <c r="W189" s="84">
        <f t="shared" si="25"/>
        <v>24.900100000000002</v>
      </c>
      <c r="Y189" s="87">
        <f t="shared" si="26"/>
        <v>49.600200000000001</v>
      </c>
      <c r="Z189" s="82">
        <v>11</v>
      </c>
      <c r="AB189" s="41" t="s">
        <v>249</v>
      </c>
      <c r="AD189" s="71"/>
    </row>
    <row r="190" spans="1:30" x14ac:dyDescent="0.15">
      <c r="A190" s="65" t="s">
        <v>45</v>
      </c>
      <c r="B190" s="82">
        <v>12</v>
      </c>
      <c r="C190" s="66" t="s">
        <v>260</v>
      </c>
      <c r="D190" s="66" t="s">
        <v>160</v>
      </c>
      <c r="F190" s="79">
        <v>7</v>
      </c>
      <c r="G190" s="79">
        <v>6.9</v>
      </c>
      <c r="H190" s="79">
        <v>7</v>
      </c>
      <c r="I190" s="79">
        <v>7.2</v>
      </c>
      <c r="J190" s="84">
        <v>9.9</v>
      </c>
      <c r="K190" s="84">
        <f t="shared" si="23"/>
        <v>13.999999999999996</v>
      </c>
      <c r="L190" s="79">
        <v>-1E-4</v>
      </c>
      <c r="M190" s="84">
        <f t="shared" si="24"/>
        <v>23.900099999999998</v>
      </c>
      <c r="O190" s="79">
        <v>7</v>
      </c>
      <c r="P190" s="79">
        <v>7.2</v>
      </c>
      <c r="Q190" s="79">
        <v>7.1</v>
      </c>
      <c r="R190" s="79">
        <v>7</v>
      </c>
      <c r="S190" s="84">
        <v>9.9</v>
      </c>
      <c r="T190" s="79">
        <v>1.2</v>
      </c>
      <c r="U190" s="84">
        <f t="shared" si="22"/>
        <v>14.099999999999998</v>
      </c>
      <c r="V190" s="79">
        <v>-1E-4</v>
      </c>
      <c r="W190" s="84">
        <f t="shared" si="25"/>
        <v>25.200099999999999</v>
      </c>
      <c r="Y190" s="87">
        <f t="shared" si="26"/>
        <v>49.100200000000001</v>
      </c>
      <c r="Z190" s="82">
        <v>12</v>
      </c>
      <c r="AB190" s="41" t="s">
        <v>306</v>
      </c>
      <c r="AD190" s="71"/>
    </row>
    <row r="191" spans="1:30" x14ac:dyDescent="0.15">
      <c r="A191" s="65" t="s">
        <v>45</v>
      </c>
      <c r="B191" s="82">
        <v>13</v>
      </c>
      <c r="C191" s="66" t="s">
        <v>261</v>
      </c>
      <c r="D191" s="66" t="s">
        <v>155</v>
      </c>
      <c r="F191" s="79">
        <v>7.2</v>
      </c>
      <c r="G191" s="79">
        <v>7.1</v>
      </c>
      <c r="H191" s="79">
        <v>7.1</v>
      </c>
      <c r="I191" s="79">
        <v>7.2</v>
      </c>
      <c r="J191" s="84">
        <v>9.6999999999999993</v>
      </c>
      <c r="K191" s="84">
        <f t="shared" si="23"/>
        <v>14.3</v>
      </c>
      <c r="L191" s="79">
        <v>-1E-4</v>
      </c>
      <c r="M191" s="84">
        <f t="shared" si="24"/>
        <v>24.0001</v>
      </c>
      <c r="O191" s="79">
        <v>6.7</v>
      </c>
      <c r="P191" s="79">
        <v>6.9</v>
      </c>
      <c r="Q191" s="79">
        <v>6.7</v>
      </c>
      <c r="R191" s="79">
        <v>6.9</v>
      </c>
      <c r="S191" s="84">
        <v>10</v>
      </c>
      <c r="T191" s="79">
        <v>1.2</v>
      </c>
      <c r="U191" s="84">
        <f t="shared" si="22"/>
        <v>13.600000000000003</v>
      </c>
      <c r="V191" s="79">
        <v>-1E-4</v>
      </c>
      <c r="W191" s="84">
        <f t="shared" si="25"/>
        <v>24.8001</v>
      </c>
      <c r="Y191" s="87">
        <f t="shared" si="26"/>
        <v>48.800200000000004</v>
      </c>
      <c r="Z191" s="82">
        <v>13</v>
      </c>
      <c r="AB191" s="41" t="s">
        <v>321</v>
      </c>
      <c r="AD191" s="71"/>
    </row>
    <row r="192" spans="1:30" x14ac:dyDescent="0.15">
      <c r="A192" s="65" t="s">
        <v>45</v>
      </c>
      <c r="B192" s="82">
        <v>14</v>
      </c>
      <c r="C192" s="66" t="s">
        <v>262</v>
      </c>
      <c r="D192" s="66" t="s">
        <v>155</v>
      </c>
      <c r="F192" s="79">
        <v>6.5</v>
      </c>
      <c r="G192" s="79">
        <v>6.7</v>
      </c>
      <c r="H192" s="79">
        <v>6.8</v>
      </c>
      <c r="I192" s="79">
        <v>7</v>
      </c>
      <c r="J192" s="84">
        <v>9.8000000000000007</v>
      </c>
      <c r="K192" s="84">
        <f t="shared" si="23"/>
        <v>13.5</v>
      </c>
      <c r="L192" s="79">
        <v>-1E-4</v>
      </c>
      <c r="M192" s="84">
        <f t="shared" si="24"/>
        <v>23.3001</v>
      </c>
      <c r="O192" s="79">
        <v>6.8</v>
      </c>
      <c r="P192" s="79">
        <v>6.8</v>
      </c>
      <c r="Q192" s="79">
        <v>7</v>
      </c>
      <c r="R192" s="79">
        <v>6.8</v>
      </c>
      <c r="S192" s="84">
        <v>9.6999999999999993</v>
      </c>
      <c r="T192" s="79">
        <v>1.2</v>
      </c>
      <c r="U192" s="84">
        <f t="shared" si="22"/>
        <v>13.600000000000001</v>
      </c>
      <c r="V192" s="79">
        <v>-1E-4</v>
      </c>
      <c r="W192" s="84">
        <f t="shared" si="25"/>
        <v>24.5001</v>
      </c>
      <c r="Y192" s="87">
        <f t="shared" si="26"/>
        <v>47.800200000000004</v>
      </c>
      <c r="Z192" s="82">
        <v>14</v>
      </c>
      <c r="AB192" s="41" t="s">
        <v>321</v>
      </c>
      <c r="AD192" s="71"/>
    </row>
    <row r="193" spans="1:30" x14ac:dyDescent="0.15">
      <c r="A193" s="65" t="s">
        <v>45</v>
      </c>
      <c r="B193" s="82">
        <v>15</v>
      </c>
      <c r="C193" s="66" t="s">
        <v>263</v>
      </c>
      <c r="D193" s="66" t="s">
        <v>155</v>
      </c>
      <c r="F193" s="79">
        <v>6.6</v>
      </c>
      <c r="G193" s="79">
        <v>6.5</v>
      </c>
      <c r="H193" s="79">
        <v>6.4</v>
      </c>
      <c r="I193" s="79">
        <v>6.5</v>
      </c>
      <c r="J193" s="84">
        <v>9.8000000000000007</v>
      </c>
      <c r="K193" s="84">
        <f t="shared" si="23"/>
        <v>13.000000000000002</v>
      </c>
      <c r="L193" s="79">
        <v>-1E-4</v>
      </c>
      <c r="M193" s="84">
        <f t="shared" si="24"/>
        <v>22.800100000000004</v>
      </c>
      <c r="O193" s="79">
        <v>6.5</v>
      </c>
      <c r="P193" s="79">
        <v>6.5</v>
      </c>
      <c r="Q193" s="79">
        <v>6.5</v>
      </c>
      <c r="R193" s="79">
        <v>6.6</v>
      </c>
      <c r="S193" s="84">
        <v>9.6</v>
      </c>
      <c r="T193" s="79">
        <v>0.8</v>
      </c>
      <c r="U193" s="84">
        <f t="shared" si="22"/>
        <v>13.000000000000002</v>
      </c>
      <c r="V193" s="79">
        <v>-1E-4</v>
      </c>
      <c r="W193" s="84">
        <f t="shared" si="25"/>
        <v>23.400100000000002</v>
      </c>
      <c r="Y193" s="87">
        <f t="shared" si="26"/>
        <v>46.200200000000009</v>
      </c>
      <c r="Z193" s="82">
        <v>15</v>
      </c>
      <c r="AB193" s="41" t="s">
        <v>321</v>
      </c>
      <c r="AD193" s="71"/>
    </row>
    <row r="194" spans="1:30" x14ac:dyDescent="0.15">
      <c r="A194" s="65" t="s">
        <v>45</v>
      </c>
      <c r="B194" s="82">
        <v>16</v>
      </c>
      <c r="C194" s="66" t="s">
        <v>264</v>
      </c>
      <c r="D194" s="66" t="s">
        <v>143</v>
      </c>
      <c r="F194" s="79">
        <v>7.8</v>
      </c>
      <c r="G194" s="79">
        <v>7.7</v>
      </c>
      <c r="H194" s="79">
        <v>8</v>
      </c>
      <c r="I194" s="79">
        <v>8.1999999999999993</v>
      </c>
      <c r="J194" s="84">
        <v>9.9</v>
      </c>
      <c r="K194" s="84">
        <f t="shared" si="23"/>
        <v>15.8</v>
      </c>
      <c r="L194" s="79">
        <v>-1E-4</v>
      </c>
      <c r="M194" s="84">
        <f t="shared" si="24"/>
        <v>25.700100000000003</v>
      </c>
      <c r="O194" s="79">
        <v>5.7</v>
      </c>
      <c r="P194" s="79">
        <v>5.5</v>
      </c>
      <c r="Q194" s="79">
        <v>5.6</v>
      </c>
      <c r="R194" s="79">
        <v>5.6</v>
      </c>
      <c r="S194" s="84">
        <v>6.8</v>
      </c>
      <c r="T194" s="79">
        <v>0.5</v>
      </c>
      <c r="U194" s="84">
        <f t="shared" si="22"/>
        <v>11.2</v>
      </c>
      <c r="V194" s="79">
        <v>-1E-4</v>
      </c>
      <c r="W194" s="84">
        <f t="shared" si="25"/>
        <v>18.5001</v>
      </c>
      <c r="Y194" s="87">
        <f t="shared" si="26"/>
        <v>44.200200000000002</v>
      </c>
      <c r="Z194" s="82">
        <v>16</v>
      </c>
      <c r="AB194" s="41" t="s">
        <v>319</v>
      </c>
      <c r="AD194" s="71"/>
    </row>
    <row r="195" spans="1:30" x14ac:dyDescent="0.15">
      <c r="A195" s="65" t="s">
        <v>45</v>
      </c>
      <c r="B195" s="82">
        <v>17</v>
      </c>
      <c r="C195" s="66" t="s">
        <v>265</v>
      </c>
      <c r="D195" s="66" t="s">
        <v>190</v>
      </c>
      <c r="F195" s="79">
        <v>7.1</v>
      </c>
      <c r="G195" s="79">
        <v>7.1</v>
      </c>
      <c r="H195" s="79">
        <v>7.2</v>
      </c>
      <c r="I195" s="79">
        <v>7.2</v>
      </c>
      <c r="J195" s="84">
        <v>9.6</v>
      </c>
      <c r="K195" s="84">
        <f t="shared" si="23"/>
        <v>14.3</v>
      </c>
      <c r="L195" s="79">
        <v>-1E-4</v>
      </c>
      <c r="M195" s="84">
        <f t="shared" si="24"/>
        <v>23.900099999999998</v>
      </c>
      <c r="O195" s="79">
        <v>5.2</v>
      </c>
      <c r="P195" s="79">
        <v>4.9000000000000004</v>
      </c>
      <c r="Q195" s="79">
        <v>4.7</v>
      </c>
      <c r="R195" s="79">
        <v>4.8</v>
      </c>
      <c r="S195" s="84">
        <v>7</v>
      </c>
      <c r="T195" s="79">
        <v>0.8</v>
      </c>
      <c r="U195" s="84">
        <f t="shared" si="22"/>
        <v>9.7000000000000028</v>
      </c>
      <c r="V195" s="79">
        <v>-1E-4</v>
      </c>
      <c r="W195" s="84">
        <f t="shared" si="25"/>
        <v>17.500100000000003</v>
      </c>
      <c r="Y195" s="87">
        <f t="shared" si="26"/>
        <v>41.400199999999998</v>
      </c>
      <c r="Z195" s="82">
        <v>17</v>
      </c>
      <c r="AB195" s="41" t="s">
        <v>190</v>
      </c>
      <c r="AD195" s="71"/>
    </row>
    <row r="196" spans="1:30" x14ac:dyDescent="0.15">
      <c r="A196" s="65" t="s">
        <v>45</v>
      </c>
      <c r="B196" s="82">
        <v>18</v>
      </c>
      <c r="C196" s="66" t="s">
        <v>266</v>
      </c>
      <c r="D196" s="66" t="s">
        <v>155</v>
      </c>
      <c r="F196" s="79">
        <v>6.6</v>
      </c>
      <c r="G196" s="79">
        <v>6.8</v>
      </c>
      <c r="H196" s="79">
        <v>6.6</v>
      </c>
      <c r="I196" s="79">
        <v>6.7</v>
      </c>
      <c r="J196" s="84">
        <v>9.6999999999999993</v>
      </c>
      <c r="K196" s="84">
        <f t="shared" si="23"/>
        <v>13.3</v>
      </c>
      <c r="L196" s="79">
        <v>-1E-4</v>
      </c>
      <c r="M196" s="84">
        <f t="shared" si="24"/>
        <v>23.0001</v>
      </c>
      <c r="O196" s="79">
        <v>3.6</v>
      </c>
      <c r="P196" s="79">
        <v>3.5</v>
      </c>
      <c r="Q196" s="79">
        <v>3.4</v>
      </c>
      <c r="R196" s="79">
        <v>3.4</v>
      </c>
      <c r="S196" s="84">
        <v>4.9000000000000004</v>
      </c>
      <c r="T196" s="79">
        <v>0.4</v>
      </c>
      <c r="U196" s="84">
        <f t="shared" si="22"/>
        <v>6.9</v>
      </c>
      <c r="V196" s="79">
        <v>-1E-4</v>
      </c>
      <c r="W196" s="84">
        <f t="shared" si="25"/>
        <v>12.200100000000001</v>
      </c>
      <c r="Y196" s="87">
        <f t="shared" si="26"/>
        <v>35.200200000000002</v>
      </c>
      <c r="Z196" s="82">
        <v>18</v>
      </c>
      <c r="AB196" s="41" t="s">
        <v>321</v>
      </c>
      <c r="AD196" s="71"/>
    </row>
    <row r="197" spans="1:30" x14ac:dyDescent="0.15">
      <c r="A197" s="65" t="s">
        <v>45</v>
      </c>
      <c r="B197" s="82">
        <v>19</v>
      </c>
      <c r="C197" s="66" t="s">
        <v>267</v>
      </c>
      <c r="D197" s="66" t="s">
        <v>160</v>
      </c>
      <c r="F197" s="79">
        <v>3</v>
      </c>
      <c r="G197" s="79">
        <v>2.8</v>
      </c>
      <c r="H197" s="79">
        <v>2.8</v>
      </c>
      <c r="I197" s="79">
        <v>2.8</v>
      </c>
      <c r="J197" s="84">
        <v>4</v>
      </c>
      <c r="K197" s="84">
        <f t="shared" si="23"/>
        <v>5.5999999999999979</v>
      </c>
      <c r="L197" s="79">
        <v>-1E-4</v>
      </c>
      <c r="M197" s="84">
        <f t="shared" ref="M197:M198" si="27">K197+J197-L197</f>
        <v>9.6000999999999976</v>
      </c>
      <c r="O197" s="79">
        <v>6.8</v>
      </c>
      <c r="P197" s="79">
        <v>6.9</v>
      </c>
      <c r="Q197" s="79">
        <v>6.6</v>
      </c>
      <c r="R197" s="79">
        <v>6.7</v>
      </c>
      <c r="S197" s="84">
        <v>9.6999999999999993</v>
      </c>
      <c r="T197" s="79">
        <v>1.2</v>
      </c>
      <c r="U197" s="84">
        <f t="shared" si="22"/>
        <v>13.499999999999998</v>
      </c>
      <c r="V197" s="79">
        <v>-1E-4</v>
      </c>
      <c r="W197" s="84">
        <f t="shared" ref="W197:W198" si="28">U197+S197+T197-V197</f>
        <v>24.400099999999995</v>
      </c>
      <c r="Y197" s="87">
        <f t="shared" si="26"/>
        <v>34.000199999999992</v>
      </c>
      <c r="Z197" s="82">
        <v>19</v>
      </c>
      <c r="AB197" s="41" t="s">
        <v>306</v>
      </c>
      <c r="AD197" s="71"/>
    </row>
    <row r="198" spans="1:30" x14ac:dyDescent="0.15">
      <c r="A198" s="65" t="s">
        <v>45</v>
      </c>
      <c r="B198" s="82">
        <v>-1E-4</v>
      </c>
      <c r="C198" s="66" t="s">
        <v>268</v>
      </c>
      <c r="D198" s="66" t="s">
        <v>269</v>
      </c>
      <c r="F198" s="79">
        <v>-1E-4</v>
      </c>
      <c r="G198" s="79">
        <v>-1E-4</v>
      </c>
      <c r="H198" s="79">
        <v>-1E-4</v>
      </c>
      <c r="I198" s="79">
        <v>-1E-4</v>
      </c>
      <c r="J198" s="84">
        <v>-1E-4</v>
      </c>
      <c r="K198" s="84">
        <f t="shared" si="23"/>
        <v>-2.0000000000000004E-4</v>
      </c>
      <c r="L198" s="79">
        <v>-1E-4</v>
      </c>
      <c r="M198" s="84">
        <f t="shared" si="27"/>
        <v>-2.0000000000000004E-4</v>
      </c>
      <c r="O198" s="79">
        <v>-1E-4</v>
      </c>
      <c r="P198" s="79">
        <v>-1E-4</v>
      </c>
      <c r="Q198" s="79">
        <v>-1E-4</v>
      </c>
      <c r="R198" s="79">
        <v>-1E-4</v>
      </c>
      <c r="S198" s="84">
        <v>-1E-4</v>
      </c>
      <c r="T198" s="79">
        <v>-1E-4</v>
      </c>
      <c r="U198" s="84">
        <f>SUM(O198:R198)-MIN(O198:R198)-MAX(O198:R198)</f>
        <v>-2.0000000000000004E-4</v>
      </c>
      <c r="V198" s="79">
        <v>-1E-4</v>
      </c>
      <c r="W198" s="84">
        <f t="shared" si="28"/>
        <v>-3.0000000000000003E-4</v>
      </c>
      <c r="Y198" s="87">
        <f t="shared" si="26"/>
        <v>-5.0000000000000001E-4</v>
      </c>
      <c r="Z198" s="82">
        <v>-1E-4</v>
      </c>
      <c r="AB198" s="41" t="s">
        <v>269</v>
      </c>
      <c r="AD198" s="71"/>
    </row>
    <row r="199" spans="1:30" x14ac:dyDescent="0.15">
      <c r="AD199" s="71"/>
    </row>
    <row r="200" spans="1:30" x14ac:dyDescent="0.15">
      <c r="AD200" s="71"/>
    </row>
    <row r="201" spans="1:30" x14ac:dyDescent="0.15">
      <c r="AD201" s="71"/>
    </row>
    <row r="202" spans="1:30" x14ac:dyDescent="0.15">
      <c r="AD202" s="71"/>
    </row>
    <row r="203" spans="1:30" x14ac:dyDescent="0.15">
      <c r="AD203" s="71"/>
    </row>
    <row r="204" spans="1:30" x14ac:dyDescent="0.15">
      <c r="AD204" s="71"/>
    </row>
    <row r="205" spans="1:30" x14ac:dyDescent="0.15">
      <c r="AD205" s="71"/>
    </row>
  </sheetData>
  <mergeCells count="8">
    <mergeCell ref="AB2:AC2"/>
    <mergeCell ref="F3:M3"/>
    <mergeCell ref="O3:W3"/>
    <mergeCell ref="Y3:Z3"/>
    <mergeCell ref="B1:J1"/>
    <mergeCell ref="A2:B2"/>
    <mergeCell ref="C2:I2"/>
    <mergeCell ref="J2:X2"/>
  </mergeCells>
  <conditionalFormatting sqref="C5:C6">
    <cfRule type="expression" dxfId="14" priority="6" stopIfTrue="1">
      <formula>(INDIRECT("CD"&amp;ROW())="*")</formula>
    </cfRule>
    <cfRule type="expression" dxfId="13" priority="7" stopIfTrue="1">
      <formula>INDIRECT("CD"&amp;ROW())="A"</formula>
    </cfRule>
    <cfRule type="expression" dxfId="12" priority="8" stopIfTrue="1">
      <formula>INDIRECT("CD"&amp;ROW())="B"</formula>
    </cfRule>
    <cfRule type="expression" dxfId="11" priority="9" stopIfTrue="1">
      <formula>(INDIRECT("CE"&amp;ROW())="X")</formula>
    </cfRule>
    <cfRule type="expression" dxfId="10" priority="10" stopIfTrue="1">
      <formula>(INDIRECT("CF"&amp;ROW())="X")</formula>
    </cfRule>
  </conditionalFormatting>
  <conditionalFormatting sqref="B5:D6 Y5:Z519 A7:D519">
    <cfRule type="expression" dxfId="9" priority="18" stopIfTrue="1">
      <formula>(INDIRECT("CJ"&amp;ROW())="*")</formula>
    </cfRule>
    <cfRule type="expression" dxfId="8" priority="19" stopIfTrue="1">
      <formula>INDIRECT("CJ"&amp;ROW())="A"</formula>
    </cfRule>
    <cfRule type="expression" dxfId="7" priority="20" stopIfTrue="1">
      <formula>INDIRECT("CJ"&amp;ROW())="B"</formula>
    </cfRule>
    <cfRule type="expression" dxfId="6" priority="21" stopIfTrue="1">
      <formula>(INDIRECT("CK"&amp;ROW())="X")</formula>
    </cfRule>
    <cfRule type="expression" dxfId="5" priority="22" stopIfTrue="1">
      <formula>(INDIRECT("CL"&amp;ROW())="X")</formula>
    </cfRule>
  </conditionalFormatting>
  <conditionalFormatting sqref="A5:A6">
    <cfRule type="expression" dxfId="4" priority="1" stopIfTrue="1">
      <formula>(INDIRECT("CJ"&amp;ROW())="*")</formula>
    </cfRule>
    <cfRule type="expression" dxfId="3" priority="2" stopIfTrue="1">
      <formula>INDIRECT("CJ"&amp;ROW())="A"</formula>
    </cfRule>
    <cfRule type="expression" dxfId="2" priority="3" stopIfTrue="1">
      <formula>INDIRECT("CJ"&amp;ROW())="B"</formula>
    </cfRule>
    <cfRule type="expression" dxfId="1" priority="4" stopIfTrue="1">
      <formula>(INDIRECT("CK"&amp;ROW())="X")</formula>
    </cfRule>
    <cfRule type="expression" dxfId="0" priority="5" stopIfTrue="1">
      <formula>(INDIRECT("CL"&amp;ROW())="X")</formula>
    </cfRule>
  </conditionalFormatting>
  <pageMargins left="0.75" right="0.75" top="1" bottom="1" header="0.5" footer="0.5"/>
  <pageSetup paperSize="9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41"/>
  <sheetViews>
    <sheetView tabSelected="1" topLeftCell="C1" zoomScale="125" zoomScaleNormal="80" workbookViewId="0">
      <selection activeCell="N1" sqref="N1:Z1048576"/>
    </sheetView>
  </sheetViews>
  <sheetFormatPr baseColWidth="10" defaultColWidth="9.1640625" defaultRowHeight="13" x14ac:dyDescent="0.15"/>
  <cols>
    <col min="1" max="1" width="30.6640625" style="5" customWidth="1"/>
    <col min="2" max="2" width="8.1640625" style="16" customWidth="1"/>
    <col min="3" max="3" width="48.6640625" style="1" customWidth="1"/>
    <col min="4" max="6" width="14.6640625" style="6" customWidth="1"/>
    <col min="7" max="7" width="4.6640625" style="2" customWidth="1"/>
    <col min="8" max="8" width="3.5" style="3" customWidth="1"/>
    <col min="9" max="9" width="7.83203125" style="1" customWidth="1"/>
    <col min="10" max="10" width="9.1640625" style="1"/>
    <col min="11" max="11" width="17.33203125" style="1" bestFit="1" customWidth="1"/>
    <col min="12" max="12" width="19.1640625" style="1" bestFit="1" customWidth="1"/>
    <col min="13" max="13" width="21.1640625" style="1" bestFit="1" customWidth="1"/>
    <col min="14" max="14" width="21.83203125" style="1" bestFit="1" customWidth="1"/>
    <col min="15" max="16" width="6.1640625" style="1" customWidth="1"/>
    <col min="17" max="17" width="6.1640625" style="17" customWidth="1"/>
    <col min="18" max="18" width="6.1640625" style="1" customWidth="1"/>
    <col min="19" max="19" width="6.1640625" style="3" customWidth="1"/>
    <col min="20" max="20" width="6.83203125" style="1" customWidth="1"/>
    <col min="21" max="21" width="6.1640625" style="1" customWidth="1"/>
    <col min="22" max="22" width="6.1640625" style="17" customWidth="1"/>
    <col min="23" max="23" width="6.1640625" style="1" customWidth="1"/>
    <col min="24" max="24" width="6.1640625" style="3" customWidth="1"/>
    <col min="25" max="25" width="9.1640625" style="1" customWidth="1"/>
    <col min="26" max="28" width="9.1640625" style="1"/>
    <col min="29" max="29" width="3.6640625" style="1" customWidth="1"/>
    <col min="30" max="31" width="9.1640625" style="1"/>
    <col min="32" max="32" width="4" style="1" customWidth="1"/>
    <col min="33" max="16384" width="9.1640625" style="1"/>
  </cols>
  <sheetData>
    <row r="1" spans="1:43" ht="42" customHeight="1" x14ac:dyDescent="0.15">
      <c r="A1" s="4"/>
      <c r="B1" s="106" t="s">
        <v>9</v>
      </c>
      <c r="C1" s="106"/>
      <c r="D1" s="106"/>
      <c r="E1" s="106"/>
      <c r="F1" s="106"/>
      <c r="G1" s="106"/>
      <c r="H1" s="109"/>
      <c r="I1" s="109"/>
      <c r="J1" s="109"/>
      <c r="K1" s="2"/>
      <c r="L1" s="2"/>
      <c r="M1" s="2"/>
      <c r="N1" s="2"/>
      <c r="O1" s="3"/>
      <c r="P1" s="3"/>
      <c r="Q1" s="76"/>
      <c r="R1" s="12"/>
      <c r="S1" s="75"/>
      <c r="T1" s="3"/>
      <c r="U1" s="3"/>
      <c r="V1" s="76"/>
      <c r="W1" s="75"/>
      <c r="X1" s="75"/>
      <c r="Y1" s="2"/>
      <c r="Z1" s="2"/>
      <c r="AA1" s="3"/>
      <c r="AB1" s="3"/>
      <c r="AC1" s="9"/>
      <c r="AD1" s="3"/>
      <c r="AE1" s="7"/>
      <c r="AF1" s="9"/>
    </row>
    <row r="2" spans="1:43" s="18" customFormat="1" ht="20" customHeight="1" x14ac:dyDescent="0.15">
      <c r="A2" s="105" t="s">
        <v>23</v>
      </c>
      <c r="B2" s="105"/>
      <c r="C2" s="108" t="s">
        <v>24</v>
      </c>
      <c r="D2" s="108"/>
      <c r="E2" s="108"/>
      <c r="F2" s="108"/>
      <c r="G2" s="107"/>
      <c r="H2" s="107"/>
      <c r="I2" s="107"/>
      <c r="J2" s="107"/>
      <c r="K2" s="20"/>
      <c r="L2" s="20"/>
      <c r="M2" s="20"/>
      <c r="N2" s="20"/>
      <c r="O2" s="20"/>
      <c r="P2" s="20"/>
      <c r="Q2" s="77"/>
      <c r="R2" s="21"/>
      <c r="S2" s="21"/>
      <c r="T2" s="20"/>
      <c r="U2" s="20"/>
      <c r="V2" s="77"/>
      <c r="W2" s="21"/>
      <c r="X2" s="21"/>
      <c r="Y2" s="22"/>
      <c r="Z2" s="22"/>
      <c r="AA2" s="23"/>
      <c r="AB2" s="23"/>
      <c r="AC2" s="20"/>
      <c r="AD2" s="23"/>
      <c r="AE2" s="24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s="19" customFormat="1" ht="20.25" customHeight="1" thickBot="1" x14ac:dyDescent="0.2">
      <c r="A3" s="25" t="s">
        <v>2</v>
      </c>
      <c r="B3" s="26" t="s">
        <v>3</v>
      </c>
      <c r="C3" s="25" t="s">
        <v>8</v>
      </c>
      <c r="D3" s="27" t="s">
        <v>1</v>
      </c>
      <c r="E3" s="27" t="s">
        <v>6</v>
      </c>
      <c r="F3" s="27" t="s">
        <v>0</v>
      </c>
      <c r="G3" s="28"/>
      <c r="H3" s="29"/>
      <c r="I3" s="28"/>
      <c r="J3" s="28"/>
      <c r="K3" s="30"/>
      <c r="L3" s="30"/>
      <c r="M3" s="30"/>
      <c r="N3" s="30"/>
      <c r="O3" s="110" t="s">
        <v>326</v>
      </c>
      <c r="P3" s="110"/>
      <c r="Q3" s="110"/>
      <c r="R3" s="110"/>
      <c r="S3" s="110"/>
      <c r="T3" s="111" t="s">
        <v>327</v>
      </c>
      <c r="U3" s="111"/>
      <c r="V3" s="111"/>
      <c r="W3" s="111"/>
      <c r="X3" s="111"/>
      <c r="Y3" s="94" t="s">
        <v>7</v>
      </c>
      <c r="Z3" s="94"/>
      <c r="AA3" s="94"/>
      <c r="AB3" s="94"/>
      <c r="AC3" s="31"/>
      <c r="AD3" s="104"/>
      <c r="AE3" s="104"/>
      <c r="AF3" s="31"/>
      <c r="AG3" s="31"/>
      <c r="AH3" s="31"/>
      <c r="AI3" s="31"/>
      <c r="AJ3" s="31"/>
      <c r="AK3" s="31"/>
      <c r="AL3" s="31"/>
    </row>
    <row r="4" spans="1:43" s="7" customFormat="1" ht="14" thickTop="1" x14ac:dyDescent="0.15">
      <c r="B4" s="16"/>
      <c r="D4" s="14"/>
      <c r="E4" s="14"/>
      <c r="F4" s="14"/>
      <c r="G4" s="15"/>
      <c r="H4" s="8"/>
      <c r="I4" s="15"/>
      <c r="J4" s="15"/>
      <c r="K4" s="15"/>
      <c r="L4" s="15"/>
      <c r="M4" s="15"/>
      <c r="N4" s="15"/>
      <c r="P4" s="13"/>
      <c r="Q4" s="78"/>
      <c r="R4" s="13"/>
      <c r="S4" s="13" t="s">
        <v>0</v>
      </c>
      <c r="U4" s="13"/>
      <c r="V4" s="78"/>
      <c r="W4" s="13"/>
      <c r="X4" s="13" t="s">
        <v>0</v>
      </c>
      <c r="Y4" s="15"/>
      <c r="Z4" s="15"/>
      <c r="AA4" s="13"/>
      <c r="AB4" s="13"/>
      <c r="AC4" s="8"/>
      <c r="AD4" s="13"/>
      <c r="AE4" s="8"/>
      <c r="AF4" s="8"/>
      <c r="AG4" s="8"/>
      <c r="AH4" s="8"/>
      <c r="AI4" s="8"/>
      <c r="AJ4" s="8"/>
      <c r="AK4" s="8"/>
      <c r="AL4" s="8"/>
    </row>
    <row r="5" spans="1:43" x14ac:dyDescent="0.15">
      <c r="A5" s="90" t="s">
        <v>27</v>
      </c>
      <c r="B5" s="95" t="s">
        <v>322</v>
      </c>
      <c r="C5" s="96" t="s">
        <v>272</v>
      </c>
      <c r="D5" s="14">
        <f>S5</f>
        <v>69.500299999999996</v>
      </c>
      <c r="E5" s="14">
        <f>X5</f>
        <v>69.550299999999993</v>
      </c>
      <c r="F5" s="14">
        <f>Y5</f>
        <v>139.05059999999997</v>
      </c>
      <c r="G5" s="10"/>
      <c r="H5" s="11"/>
      <c r="I5" s="10"/>
      <c r="J5" s="10"/>
      <c r="K5" s="10" t="s">
        <v>66</v>
      </c>
      <c r="L5" s="10" t="s">
        <v>51</v>
      </c>
      <c r="M5" s="10" t="s">
        <v>55</v>
      </c>
      <c r="N5" s="10" t="s">
        <v>58</v>
      </c>
      <c r="O5" s="11">
        <f>IF(ISNA(VLOOKUP(K5,Individual!$C$3:$W$198,11,FALSE)),0,VLOOKUP(K5,Individual!$C$3:$W$198,11,FALSE))</f>
        <v>18.0001</v>
      </c>
      <c r="P5" s="11">
        <f>IF(ISNA(VLOOKUP(L5,Individual!$C$3:$W$198,11,FALSE)),0,VLOOKUP(L5,Individual!$C$3:$W$198,11,FALSE))</f>
        <v>23.300099999999997</v>
      </c>
      <c r="Q5" s="11">
        <f>IF(ISNA(VLOOKUP(M5,Individual!$C$3:$W$198,11,FALSE)),0,VLOOKUP(M5,Individual!$C$3:$W$198,11,FALSE))</f>
        <v>22.900099999999998</v>
      </c>
      <c r="R5" s="11">
        <f>IF(ISNA(VLOOKUP(N5,Individual!$C$3:$W$198,11,FALSE)),0,VLOOKUP(N5,Individual!$C$3:$W$198,11,FALSE))</f>
        <v>23.300099999999997</v>
      </c>
      <c r="S5" s="13">
        <f>SUM(O5:R5)-MIN(O5:R5)</f>
        <v>69.500299999999996</v>
      </c>
      <c r="T5" s="11">
        <f>IF(ISNA(VLOOKUP(K5,Individual!$C$3:$W$198,21,FALSE)),0,VLOOKUP(K5,Individual!$C$3:$W$198,21,FALSE))</f>
        <v>10.800099999999999</v>
      </c>
      <c r="U5" s="11">
        <f>IF(ISNA(VLOOKUP(L5,Individual!$C$3:$W$198,21,FALSE)),0,VLOOKUP(L5,Individual!$C$3:$W$198,21,FALSE))</f>
        <v>23.5001</v>
      </c>
      <c r="V5" s="11">
        <f>IF(ISNA(VLOOKUP(M5,Individual!$C$3:$W$198,21,FALSE)),0,VLOOKUP(M5,Individual!$C$3:$W$198,21,FALSE))</f>
        <v>23.700100000000003</v>
      </c>
      <c r="W5" s="11">
        <f>IF(ISNA(VLOOKUP(N5,Individual!$C$3:$W$198,21,FALSE)),0,VLOOKUP(N5,Individual!$C$3:$W$198,21,FALSE))</f>
        <v>22.350100000000001</v>
      </c>
      <c r="X5" s="13">
        <f>SUM(T5:W5)-MIN(T5:W5)</f>
        <v>69.550299999999993</v>
      </c>
      <c r="Y5" s="10">
        <f>S5+X5</f>
        <v>139.05059999999997</v>
      </c>
      <c r="Z5" s="10"/>
      <c r="AA5" s="11"/>
      <c r="AB5" s="11"/>
      <c r="AC5" s="9"/>
      <c r="AD5" s="11"/>
      <c r="AE5" s="8"/>
      <c r="AF5" s="9"/>
      <c r="AG5" s="9"/>
      <c r="AH5" s="9"/>
      <c r="AI5" s="9"/>
      <c r="AJ5" s="9"/>
      <c r="AK5" s="9"/>
      <c r="AL5" s="9"/>
    </row>
    <row r="6" spans="1:43" x14ac:dyDescent="0.15">
      <c r="A6" s="89" t="s">
        <v>27</v>
      </c>
      <c r="B6" s="95" t="s">
        <v>323</v>
      </c>
      <c r="C6" s="96" t="s">
        <v>275</v>
      </c>
      <c r="D6" s="14">
        <f t="shared" ref="D6:D36" si="0">S6</f>
        <v>35.650299999999994</v>
      </c>
      <c r="E6" s="14">
        <f t="shared" ref="E6:E36" si="1">X6</f>
        <v>67.050200000000018</v>
      </c>
      <c r="F6" s="14">
        <f t="shared" ref="F6:F36" si="2">Y6</f>
        <v>102.70050000000001</v>
      </c>
      <c r="G6" s="10"/>
      <c r="H6" s="11"/>
      <c r="I6" s="9"/>
      <c r="J6" s="9"/>
      <c r="K6" s="9" t="s">
        <v>64</v>
      </c>
      <c r="L6" s="9" t="s">
        <v>67</v>
      </c>
      <c r="M6" s="9" t="s">
        <v>59</v>
      </c>
      <c r="N6" s="9"/>
      <c r="O6" s="11">
        <f>IF(ISNA(VLOOKUP(K6,Individual!$C$3:$W$198,11,FALSE)),0,VLOOKUP(K6,Individual!$C$3:$W$198,11,FALSE))</f>
        <v>11.2501</v>
      </c>
      <c r="P6" s="11">
        <f>IF(ISNA(VLOOKUP(L6,Individual!$C$3:$W$198,11,FALSE)),0,VLOOKUP(L6,Individual!$C$3:$W$198,11,FALSE))</f>
        <v>2.2000999999999999</v>
      </c>
      <c r="Q6" s="11">
        <f>IF(ISNA(VLOOKUP(M6,Individual!$C$3:$W$198,11,FALSE)),0,VLOOKUP(M6,Individual!$C$3:$W$198,11,FALSE))</f>
        <v>22.200099999999996</v>
      </c>
      <c r="R6" s="11">
        <f>IF(ISNA(VLOOKUP(N6,Individual!$C$3:$W$198,11,FALSE)),0,VLOOKUP(N6,Individual!$C$3:$W$198,11,FALSE))</f>
        <v>0</v>
      </c>
      <c r="S6" s="13">
        <f t="shared" ref="S6:S7" si="3">SUM(O6:R6)-MIN(O6:R6)</f>
        <v>35.650299999999994</v>
      </c>
      <c r="T6" s="11">
        <f>IF(ISNA(VLOOKUP(K6,Individual!$C$3:$W$198,21,FALSE)),0,VLOOKUP(K6,Individual!$C$3:$W$198,21,FALSE))</f>
        <v>23.750100000000003</v>
      </c>
      <c r="U6" s="11">
        <f>IF(ISNA(VLOOKUP(L6,Individual!$C$3:$W$198,21,FALSE)),0,VLOOKUP(L6,Individual!$C$3:$W$198,21,FALSE))</f>
        <v>20.2</v>
      </c>
      <c r="V6" s="11">
        <f>IF(ISNA(VLOOKUP(M6,Individual!$C$3:$W$198,21,FALSE)),0,VLOOKUP(M6,Individual!$C$3:$W$198,21,FALSE))</f>
        <v>23.100100000000005</v>
      </c>
      <c r="W6" s="11">
        <f>IF(ISNA(VLOOKUP(N6,Individual!$C$3:$W$198,21,FALSE)),0,VLOOKUP(N6,Individual!$C$3:$W$198,21,FALSE))</f>
        <v>0</v>
      </c>
      <c r="X6" s="13">
        <f t="shared" ref="X6:X7" si="4">SUM(T6:W6)-MIN(T6:W6)</f>
        <v>67.050200000000018</v>
      </c>
      <c r="Y6" s="10">
        <f t="shared" ref="Y6:Y36" si="5">S6+X6</f>
        <v>102.70050000000001</v>
      </c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43" x14ac:dyDescent="0.15">
      <c r="A7" s="89" t="s">
        <v>27</v>
      </c>
      <c r="B7" s="95" t="s">
        <v>18</v>
      </c>
      <c r="C7" s="96" t="s">
        <v>277</v>
      </c>
      <c r="D7" s="14">
        <f t="shared" si="0"/>
        <v>28.500299999999999</v>
      </c>
      <c r="E7" s="14">
        <f t="shared" si="1"/>
        <v>43.900299999999994</v>
      </c>
      <c r="F7" s="14">
        <f t="shared" si="2"/>
        <v>72.400599999999997</v>
      </c>
      <c r="K7" s="1" t="s">
        <v>65</v>
      </c>
      <c r="L7" s="1" t="s">
        <v>63</v>
      </c>
      <c r="M7" s="1" t="s">
        <v>68</v>
      </c>
      <c r="O7" s="11">
        <f>IF(ISNA(VLOOKUP(K7,Individual!$C$3:$W$198,11,FALSE)),0,VLOOKUP(K7,Individual!$C$3:$W$198,11,FALSE))</f>
        <v>11.3001</v>
      </c>
      <c r="P7" s="11">
        <f>IF(ISNA(VLOOKUP(L7,Individual!$C$3:$W$198,11,FALSE)),0,VLOOKUP(L7,Individual!$C$3:$W$198,11,FALSE))</f>
        <v>15.300099999999999</v>
      </c>
      <c r="Q7" s="11">
        <f>IF(ISNA(VLOOKUP(M7,Individual!$C$3:$W$198,11,FALSE)),0,VLOOKUP(M7,Individual!$C$3:$W$198,11,FALSE))</f>
        <v>1.9000999999999999</v>
      </c>
      <c r="R7" s="11">
        <f>IF(ISNA(VLOOKUP(N7,Individual!$C$3:$W$198,11,FALSE)),0,VLOOKUP(N7,Individual!$C$3:$W$198,11,FALSE))</f>
        <v>0</v>
      </c>
      <c r="S7" s="13">
        <f t="shared" si="3"/>
        <v>28.500299999999999</v>
      </c>
      <c r="T7" s="11">
        <f>IF(ISNA(VLOOKUP(K7,Individual!$C$3:$W$198,21,FALSE)),0,VLOOKUP(K7,Individual!$C$3:$W$198,21,FALSE))</f>
        <v>19.0001</v>
      </c>
      <c r="U7" s="11">
        <f>IF(ISNA(VLOOKUP(L7,Individual!$C$3:$W$198,21,FALSE)),0,VLOOKUP(L7,Individual!$C$3:$W$198,21,FALSE))</f>
        <v>22.700099999999999</v>
      </c>
      <c r="V7" s="11">
        <f>IF(ISNA(VLOOKUP(M7,Individual!$C$3:$W$198,21,FALSE)),0,VLOOKUP(M7,Individual!$C$3:$W$198,21,FALSE))</f>
        <v>2.2001000000000004</v>
      </c>
      <c r="W7" s="11">
        <f>IF(ISNA(VLOOKUP(N7,Individual!$C$3:$W$198,21,FALSE)),0,VLOOKUP(N7,Individual!$C$3:$W$198,21,FALSE))</f>
        <v>0</v>
      </c>
      <c r="X7" s="13">
        <f t="shared" si="4"/>
        <v>43.900299999999994</v>
      </c>
      <c r="Y7" s="10">
        <f t="shared" si="5"/>
        <v>72.400599999999997</v>
      </c>
    </row>
    <row r="8" spans="1:43" x14ac:dyDescent="0.15">
      <c r="A8" s="89"/>
      <c r="D8" s="14"/>
      <c r="E8" s="14"/>
      <c r="F8" s="14"/>
      <c r="O8" s="11"/>
      <c r="P8" s="11"/>
      <c r="Q8" s="11"/>
      <c r="R8" s="11"/>
      <c r="S8" s="13"/>
      <c r="T8" s="11"/>
      <c r="U8" s="11"/>
      <c r="V8" s="11"/>
      <c r="W8" s="11"/>
      <c r="X8" s="13"/>
      <c r="Y8" s="10"/>
    </row>
    <row r="9" spans="1:43" x14ac:dyDescent="0.15">
      <c r="A9" s="90" t="s">
        <v>30</v>
      </c>
      <c r="B9" s="95" t="s">
        <v>322</v>
      </c>
      <c r="C9" s="96" t="s">
        <v>279</v>
      </c>
      <c r="D9" s="14">
        <f t="shared" si="0"/>
        <v>70.350300000000004</v>
      </c>
      <c r="E9" s="14">
        <f t="shared" si="1"/>
        <v>84.200299999999999</v>
      </c>
      <c r="F9" s="14">
        <f t="shared" si="2"/>
        <v>154.5506</v>
      </c>
      <c r="K9" s="1" t="s">
        <v>75</v>
      </c>
      <c r="L9" s="1" t="s">
        <v>73</v>
      </c>
      <c r="M9" s="1" t="s">
        <v>92</v>
      </c>
      <c r="O9" s="11">
        <f>IF(ISNA(VLOOKUP(K9,Individual!$C$3:$W$198,11,FALSE)),0,VLOOKUP(K9,Individual!$C$3:$W$198,11,FALSE))</f>
        <v>26.0001</v>
      </c>
      <c r="P9" s="11">
        <f>IF(ISNA(VLOOKUP(L9,Individual!$C$3:$W$198,11,FALSE)),0,VLOOKUP(L9,Individual!$C$3:$W$198,11,FALSE))</f>
        <v>26.300100000000004</v>
      </c>
      <c r="Q9" s="11">
        <f>IF(ISNA(VLOOKUP(M9,Individual!$C$3:$W$198,11,FALSE)),0,VLOOKUP(M9,Individual!$C$3:$W$198,11,FALSE))</f>
        <v>18.0501</v>
      </c>
      <c r="R9" s="11">
        <f>IF(ISNA(VLOOKUP(N9,Individual!$C$3:$W$198,11,FALSE)),0,VLOOKUP(N9,Individual!$C$3:$W$198,11,FALSE))</f>
        <v>0</v>
      </c>
      <c r="S9" s="13">
        <f t="shared" ref="S9:S36" si="6">SUM(O9:R9)-MIN(O9:R9)</f>
        <v>70.350300000000004</v>
      </c>
      <c r="T9" s="11">
        <f>IF(ISNA(VLOOKUP(K9,Individual!$C$3:$W$198,21,FALSE)),0,VLOOKUP(K9,Individual!$C$3:$W$198,21,FALSE))</f>
        <v>28.000100000000003</v>
      </c>
      <c r="U9" s="11">
        <f>IF(ISNA(VLOOKUP(L9,Individual!$C$3:$W$198,21,FALSE)),0,VLOOKUP(L9,Individual!$C$3:$W$198,21,FALSE))</f>
        <v>28.550099999999997</v>
      </c>
      <c r="V9" s="11">
        <f>IF(ISNA(VLOOKUP(M9,Individual!$C$3:$W$198,21,FALSE)),0,VLOOKUP(M9,Individual!$C$3:$W$198,21,FALSE))</f>
        <v>27.650100000000002</v>
      </c>
      <c r="W9" s="11">
        <f>IF(ISNA(VLOOKUP(N9,Individual!$C$3:$W$198,21,FALSE)),0,VLOOKUP(N9,Individual!$C$3:$W$198,21,FALSE))</f>
        <v>0</v>
      </c>
      <c r="X9" s="13">
        <f t="shared" ref="X9:X11" si="7">SUM(T9:W9)-MIN(T9:W9)</f>
        <v>84.200299999999999</v>
      </c>
      <c r="Y9" s="10">
        <f t="shared" si="5"/>
        <v>154.5506</v>
      </c>
    </row>
    <row r="10" spans="1:43" x14ac:dyDescent="0.15">
      <c r="A10" s="89" t="s">
        <v>30</v>
      </c>
      <c r="B10" s="95" t="s">
        <v>323</v>
      </c>
      <c r="C10" s="96" t="s">
        <v>272</v>
      </c>
      <c r="D10" s="14">
        <f t="shared" si="0"/>
        <v>74.50030000000001</v>
      </c>
      <c r="E10" s="14">
        <f t="shared" si="1"/>
        <v>77.750299999999996</v>
      </c>
      <c r="F10" s="14">
        <f t="shared" si="2"/>
        <v>152.25060000000002</v>
      </c>
      <c r="K10" s="1" t="s">
        <v>86</v>
      </c>
      <c r="L10" s="1" t="s">
        <v>83</v>
      </c>
      <c r="M10" s="1" t="s">
        <v>87</v>
      </c>
      <c r="N10" s="1" t="s">
        <v>81</v>
      </c>
      <c r="O10" s="11">
        <f>IF(ISNA(VLOOKUP(K10,Individual!$C$3:$W$198,11,FALSE)),0,VLOOKUP(K10,Individual!$C$3:$W$198,11,FALSE))</f>
        <v>24.100100000000001</v>
      </c>
      <c r="P10" s="11">
        <f>IF(ISNA(VLOOKUP(L10,Individual!$C$3:$W$198,11,FALSE)),0,VLOOKUP(L10,Individual!$C$3:$W$198,11,FALSE))</f>
        <v>25.100100000000001</v>
      </c>
      <c r="Q10" s="11">
        <f>IF(ISNA(VLOOKUP(M10,Individual!$C$3:$W$198,11,FALSE)),0,VLOOKUP(M10,Individual!$C$3:$W$198,11,FALSE))</f>
        <v>24.400099999999998</v>
      </c>
      <c r="R10" s="11">
        <f>IF(ISNA(VLOOKUP(N10,Individual!$C$3:$W$198,11,FALSE)),0,VLOOKUP(N10,Individual!$C$3:$W$198,11,FALSE))</f>
        <v>25.0001</v>
      </c>
      <c r="S10" s="13">
        <f t="shared" si="6"/>
        <v>74.50030000000001</v>
      </c>
      <c r="T10" s="11">
        <f>IF(ISNA(VLOOKUP(K10,Individual!$C$3:$W$198,21,FALSE)),0,VLOOKUP(K10,Individual!$C$3:$W$198,21,FALSE))</f>
        <v>26.0001</v>
      </c>
      <c r="U10" s="11">
        <f>IF(ISNA(VLOOKUP(L10,Individual!$C$3:$W$198,21,FALSE)),0,VLOOKUP(L10,Individual!$C$3:$W$198,21,FALSE))</f>
        <v>25.5501</v>
      </c>
      <c r="V10" s="11">
        <f>IF(ISNA(VLOOKUP(M10,Individual!$C$3:$W$198,21,FALSE)),0,VLOOKUP(M10,Individual!$C$3:$W$198,21,FALSE))</f>
        <v>25.350099999999994</v>
      </c>
      <c r="W10" s="11">
        <f>IF(ISNA(VLOOKUP(N10,Individual!$C$3:$W$198,21,FALSE)),0,VLOOKUP(N10,Individual!$C$3:$W$198,21,FALSE))</f>
        <v>26.200099999999996</v>
      </c>
      <c r="X10" s="13">
        <f t="shared" si="7"/>
        <v>77.750299999999996</v>
      </c>
      <c r="Y10" s="10">
        <f t="shared" si="5"/>
        <v>152.25060000000002</v>
      </c>
    </row>
    <row r="11" spans="1:43" x14ac:dyDescent="0.15">
      <c r="A11" s="89" t="s">
        <v>30</v>
      </c>
      <c r="B11" s="95" t="s">
        <v>18</v>
      </c>
      <c r="C11" s="96" t="s">
        <v>282</v>
      </c>
      <c r="D11" s="14">
        <f t="shared" si="0"/>
        <v>74.200299999999999</v>
      </c>
      <c r="E11" s="14">
        <f t="shared" si="1"/>
        <v>77.600300000000004</v>
      </c>
      <c r="F11" s="14">
        <f t="shared" si="2"/>
        <v>151.8006</v>
      </c>
      <c r="K11" s="1" t="s">
        <v>89</v>
      </c>
      <c r="L11" s="1" t="s">
        <v>80</v>
      </c>
      <c r="M11" s="1" t="s">
        <v>85</v>
      </c>
      <c r="N11" s="1" t="s">
        <v>84</v>
      </c>
      <c r="O11" s="11">
        <f>IF(ISNA(VLOOKUP(K11,Individual!$C$3:$W$198,11,FALSE)),0,VLOOKUP(K11,Individual!$C$3:$W$198,11,FALSE))</f>
        <v>23.900100000000002</v>
      </c>
      <c r="P11" s="11">
        <f>IF(ISNA(VLOOKUP(L11,Individual!$C$3:$W$198,11,FALSE)),0,VLOOKUP(L11,Individual!$C$3:$W$198,11,FALSE))</f>
        <v>25.0001</v>
      </c>
      <c r="Q11" s="11">
        <f>IF(ISNA(VLOOKUP(M11,Individual!$C$3:$W$198,11,FALSE)),0,VLOOKUP(M11,Individual!$C$3:$W$198,11,FALSE))</f>
        <v>24.800100000000004</v>
      </c>
      <c r="R11" s="11">
        <f>IF(ISNA(VLOOKUP(N11,Individual!$C$3:$W$198,11,FALSE)),0,VLOOKUP(N11,Individual!$C$3:$W$198,11,FALSE))</f>
        <v>24.400099999999998</v>
      </c>
      <c r="S11" s="13">
        <f t="shared" si="6"/>
        <v>74.200299999999999</v>
      </c>
      <c r="T11" s="11">
        <f>IF(ISNA(VLOOKUP(K11,Individual!$C$3:$W$198,21,FALSE)),0,VLOOKUP(K11,Individual!$C$3:$W$198,21,FALSE))</f>
        <v>25.100099999999998</v>
      </c>
      <c r="U11" s="11">
        <f>IF(ISNA(VLOOKUP(L11,Individual!$C$3:$W$198,21,FALSE)),0,VLOOKUP(L11,Individual!$C$3:$W$198,21,FALSE))</f>
        <v>26.100100000000001</v>
      </c>
      <c r="V11" s="11">
        <f>IF(ISNA(VLOOKUP(M11,Individual!$C$3:$W$198,21,FALSE)),0,VLOOKUP(M11,Individual!$C$3:$W$198,21,FALSE))</f>
        <v>25.500099999999996</v>
      </c>
      <c r="W11" s="11">
        <f>IF(ISNA(VLOOKUP(N11,Individual!$C$3:$W$198,21,FALSE)),0,VLOOKUP(N11,Individual!$C$3:$W$198,21,FALSE))</f>
        <v>26.000100000000003</v>
      </c>
      <c r="X11" s="13">
        <f t="shared" si="7"/>
        <v>77.600300000000004</v>
      </c>
      <c r="Y11" s="10">
        <f t="shared" si="5"/>
        <v>151.8006</v>
      </c>
    </row>
    <row r="12" spans="1:43" x14ac:dyDescent="0.15">
      <c r="A12" s="89"/>
      <c r="D12" s="14"/>
      <c r="E12" s="14"/>
      <c r="F12" s="14"/>
      <c r="O12" s="11"/>
      <c r="P12" s="11"/>
      <c r="Q12" s="11"/>
      <c r="R12" s="11"/>
      <c r="S12" s="13"/>
      <c r="T12" s="11"/>
      <c r="U12" s="11"/>
      <c r="V12" s="11"/>
      <c r="W12" s="11"/>
      <c r="X12" s="13"/>
      <c r="Y12" s="10"/>
    </row>
    <row r="13" spans="1:43" x14ac:dyDescent="0.15">
      <c r="A13" s="90" t="s">
        <v>31</v>
      </c>
      <c r="B13" s="95" t="s">
        <v>322</v>
      </c>
      <c r="C13" s="96" t="s">
        <v>272</v>
      </c>
      <c r="D13" s="14">
        <f t="shared" si="0"/>
        <v>72.550300000000021</v>
      </c>
      <c r="E13" s="14">
        <f t="shared" si="1"/>
        <v>72.700200000000009</v>
      </c>
      <c r="F13" s="14">
        <f t="shared" si="2"/>
        <v>145.25050000000005</v>
      </c>
      <c r="K13" s="1" t="s">
        <v>107</v>
      </c>
      <c r="L13" s="1" t="s">
        <v>120</v>
      </c>
      <c r="M13" s="1" t="s">
        <v>94</v>
      </c>
      <c r="N13" s="1" t="s">
        <v>108</v>
      </c>
      <c r="O13" s="11">
        <f>IF(ISNA(VLOOKUP(K13,Individual!$C$3:$W$198,11,FALSE)),0,VLOOKUP(K13,Individual!$C$3:$W$198,11,FALSE))</f>
        <v>23.050100000000004</v>
      </c>
      <c r="P13" s="11">
        <f>IF(ISNA(VLOOKUP(L13,Individual!$C$3:$W$198,11,FALSE)),0,VLOOKUP(L13,Individual!$C$3:$W$198,11,FALSE))</f>
        <v>22.900099999999998</v>
      </c>
      <c r="Q13" s="11">
        <f>IF(ISNA(VLOOKUP(M13,Individual!$C$3:$W$198,11,FALSE)),0,VLOOKUP(M13,Individual!$C$3:$W$198,11,FALSE))</f>
        <v>25.500100000000007</v>
      </c>
      <c r="R13" s="11">
        <f>IF(ISNA(VLOOKUP(N13,Individual!$C$3:$W$198,11,FALSE)),0,VLOOKUP(N13,Individual!$C$3:$W$198,11,FALSE))</f>
        <v>24.0001</v>
      </c>
      <c r="S13" s="13">
        <f t="shared" si="6"/>
        <v>72.550300000000021</v>
      </c>
      <c r="T13" s="11">
        <f>IF(ISNA(VLOOKUP(K13,Individual!$C$3:$W$198,21,FALSE)),0,VLOOKUP(K13,Individual!$C$3:$W$198,21,FALSE))</f>
        <v>23.400100000000002</v>
      </c>
      <c r="U13" s="11">
        <f>IF(ISNA(VLOOKUP(L13,Individual!$C$3:$W$198,21,FALSE)),0,VLOOKUP(L13,Individual!$C$3:$W$198,21,FALSE))</f>
        <v>2.4001000000000001</v>
      </c>
      <c r="V13" s="11">
        <f>IF(ISNA(VLOOKUP(M13,Individual!$C$3:$W$198,21,FALSE)),0,VLOOKUP(M13,Individual!$C$3:$W$198,21,FALSE))</f>
        <v>27.000099999999996</v>
      </c>
      <c r="W13" s="11">
        <f>IF(ISNA(VLOOKUP(N13,Individual!$C$3:$W$198,21,FALSE)),0,VLOOKUP(N13,Individual!$C$3:$W$198,21,FALSE))</f>
        <v>22.3</v>
      </c>
      <c r="X13" s="13">
        <f t="shared" ref="X13:X18" si="8">SUM(T13:W13)-MIN(T13:W13)</f>
        <v>72.700200000000009</v>
      </c>
      <c r="Y13" s="10">
        <f t="shared" si="5"/>
        <v>145.25050000000005</v>
      </c>
    </row>
    <row r="14" spans="1:43" x14ac:dyDescent="0.15">
      <c r="A14" s="89" t="s">
        <v>31</v>
      </c>
      <c r="B14" s="95" t="s">
        <v>323</v>
      </c>
      <c r="C14" s="96" t="s">
        <v>279</v>
      </c>
      <c r="D14" s="14">
        <f t="shared" si="0"/>
        <v>60.600299999999997</v>
      </c>
      <c r="E14" s="14">
        <f t="shared" si="1"/>
        <v>69.050299999999993</v>
      </c>
      <c r="F14" s="14">
        <f t="shared" si="2"/>
        <v>129.6506</v>
      </c>
      <c r="K14" s="1" t="s">
        <v>111</v>
      </c>
      <c r="L14" s="1" t="s">
        <v>114</v>
      </c>
      <c r="M14" s="1" t="s">
        <v>124</v>
      </c>
      <c r="N14" s="1" t="s">
        <v>99</v>
      </c>
      <c r="O14" s="11">
        <f>IF(ISNA(VLOOKUP(K14,Individual!$C$3:$W$198,11,FALSE)),0,VLOOKUP(K14,Individual!$C$3:$W$198,11,FALSE))</f>
        <v>17.850099999999998</v>
      </c>
      <c r="P14" s="11">
        <f>IF(ISNA(VLOOKUP(L14,Individual!$C$3:$W$198,11,FALSE)),0,VLOOKUP(L14,Individual!$C$3:$W$198,11,FALSE))</f>
        <v>18.850100000000001</v>
      </c>
      <c r="Q14" s="11">
        <f>IF(ISNA(VLOOKUP(M14,Individual!$C$3:$W$198,11,FALSE)),0,VLOOKUP(M14,Individual!$C$3:$W$198,11,FALSE))</f>
        <v>1E-4</v>
      </c>
      <c r="R14" s="11">
        <f>IF(ISNA(VLOOKUP(N14,Individual!$C$3:$W$198,11,FALSE)),0,VLOOKUP(N14,Individual!$C$3:$W$198,11,FALSE))</f>
        <v>23.900100000000002</v>
      </c>
      <c r="S14" s="13">
        <f t="shared" si="6"/>
        <v>60.600299999999997</v>
      </c>
      <c r="T14" s="11">
        <f>IF(ISNA(VLOOKUP(K14,Individual!$C$3:$W$198,21,FALSE)),0,VLOOKUP(K14,Individual!$C$3:$W$198,21,FALSE))</f>
        <v>25.3001</v>
      </c>
      <c r="U14" s="11">
        <f>IF(ISNA(VLOOKUP(L14,Individual!$C$3:$W$198,21,FALSE)),0,VLOOKUP(L14,Individual!$C$3:$W$198,21,FALSE))</f>
        <v>19.850100000000001</v>
      </c>
      <c r="V14" s="11">
        <f>IF(ISNA(VLOOKUP(M14,Individual!$C$3:$W$198,21,FALSE)),0,VLOOKUP(M14,Individual!$C$3:$W$198,21,FALSE))</f>
        <v>1E-4</v>
      </c>
      <c r="W14" s="11">
        <f>IF(ISNA(VLOOKUP(N14,Individual!$C$3:$W$198,21,FALSE)),0,VLOOKUP(N14,Individual!$C$3:$W$198,21,FALSE))</f>
        <v>23.900100000000002</v>
      </c>
      <c r="X14" s="13">
        <f t="shared" si="8"/>
        <v>69.050299999999993</v>
      </c>
      <c r="Y14" s="10">
        <f t="shared" si="5"/>
        <v>129.6506</v>
      </c>
    </row>
    <row r="15" spans="1:43" x14ac:dyDescent="0.15">
      <c r="A15" s="89" t="s">
        <v>31</v>
      </c>
      <c r="B15" s="95" t="s">
        <v>18</v>
      </c>
      <c r="C15" s="96" t="s">
        <v>277</v>
      </c>
      <c r="D15" s="14">
        <f t="shared" si="0"/>
        <v>55.850299999999997</v>
      </c>
      <c r="E15" s="14">
        <f t="shared" si="1"/>
        <v>69.50030000000001</v>
      </c>
      <c r="F15" s="14">
        <f t="shared" si="2"/>
        <v>125.35060000000001</v>
      </c>
      <c r="K15" s="1" t="s">
        <v>109</v>
      </c>
      <c r="L15" s="1" t="s">
        <v>110</v>
      </c>
      <c r="M15" s="1" t="s">
        <v>118</v>
      </c>
      <c r="O15" s="11">
        <f>IF(ISNA(VLOOKUP(K15,Individual!$C$3:$W$198,11,FALSE)),0,VLOOKUP(K15,Individual!$C$3:$W$198,11,FALSE))</f>
        <v>22.400099999999998</v>
      </c>
      <c r="P15" s="11">
        <f>IF(ISNA(VLOOKUP(L15,Individual!$C$3:$W$198,11,FALSE)),0,VLOOKUP(L15,Individual!$C$3:$W$198,11,FALSE))</f>
        <v>22.000100000000003</v>
      </c>
      <c r="Q15" s="11">
        <f>IF(ISNA(VLOOKUP(M15,Individual!$C$3:$W$198,11,FALSE)),0,VLOOKUP(M15,Individual!$C$3:$W$198,11,FALSE))</f>
        <v>11.450100000000001</v>
      </c>
      <c r="R15" s="11">
        <f>IF(ISNA(VLOOKUP(N15,Individual!$C$3:$W$198,11,FALSE)),0,VLOOKUP(N15,Individual!$C$3:$W$198,11,FALSE))</f>
        <v>0</v>
      </c>
      <c r="S15" s="13">
        <f t="shared" si="6"/>
        <v>55.850299999999997</v>
      </c>
      <c r="T15" s="11">
        <f>IF(ISNA(VLOOKUP(K15,Individual!$C$3:$W$198,21,FALSE)),0,VLOOKUP(K15,Individual!$C$3:$W$198,21,FALSE))</f>
        <v>23.100099999999998</v>
      </c>
      <c r="U15" s="11">
        <f>IF(ISNA(VLOOKUP(L15,Individual!$C$3:$W$198,21,FALSE)),0,VLOOKUP(L15,Individual!$C$3:$W$198,21,FALSE))</f>
        <v>23.100100000000005</v>
      </c>
      <c r="V15" s="11">
        <f>IF(ISNA(VLOOKUP(M15,Individual!$C$3:$W$198,21,FALSE)),0,VLOOKUP(M15,Individual!$C$3:$W$198,21,FALSE))</f>
        <v>23.3001</v>
      </c>
      <c r="W15" s="11">
        <f>IF(ISNA(VLOOKUP(N15,Individual!$C$3:$W$198,21,FALSE)),0,VLOOKUP(N15,Individual!$C$3:$W$198,21,FALSE))</f>
        <v>0</v>
      </c>
      <c r="X15" s="13">
        <f t="shared" si="8"/>
        <v>69.50030000000001</v>
      </c>
      <c r="Y15" s="10">
        <f t="shared" si="5"/>
        <v>125.35060000000001</v>
      </c>
    </row>
    <row r="16" spans="1:43" x14ac:dyDescent="0.15">
      <c r="A16" s="89" t="s">
        <v>31</v>
      </c>
      <c r="B16" s="16" t="s">
        <v>21</v>
      </c>
      <c r="C16" s="1" t="s">
        <v>275</v>
      </c>
      <c r="D16" s="14">
        <f t="shared" si="0"/>
        <v>62.600300000000004</v>
      </c>
      <c r="E16" s="14">
        <f t="shared" si="1"/>
        <v>59.200299999999999</v>
      </c>
      <c r="F16" s="14">
        <f t="shared" si="2"/>
        <v>121.8006</v>
      </c>
      <c r="K16" s="1" t="s">
        <v>115</v>
      </c>
      <c r="L16" s="1" t="s">
        <v>102</v>
      </c>
      <c r="M16" s="1" t="s">
        <v>117</v>
      </c>
      <c r="O16" s="11">
        <f>IF(ISNA(VLOOKUP(K16,Individual!$C$3:$W$198,11,FALSE)),0,VLOOKUP(K16,Individual!$C$3:$W$198,11,FALSE))</f>
        <v>15.850100000000001</v>
      </c>
      <c r="P16" s="11">
        <f>IF(ISNA(VLOOKUP(L16,Individual!$C$3:$W$198,11,FALSE)),0,VLOOKUP(L16,Individual!$C$3:$W$198,11,FALSE))</f>
        <v>23.150099999999998</v>
      </c>
      <c r="Q16" s="11">
        <f>IF(ISNA(VLOOKUP(M16,Individual!$C$3:$W$198,11,FALSE)),0,VLOOKUP(M16,Individual!$C$3:$W$198,11,FALSE))</f>
        <v>23.600100000000001</v>
      </c>
      <c r="R16" s="11">
        <f>IF(ISNA(VLOOKUP(N16,Individual!$C$3:$W$198,11,FALSE)),0,VLOOKUP(N16,Individual!$C$3:$W$198,11,FALSE))</f>
        <v>0</v>
      </c>
      <c r="S16" s="13">
        <f t="shared" si="6"/>
        <v>62.600300000000004</v>
      </c>
      <c r="T16" s="11">
        <f>IF(ISNA(VLOOKUP(K16,Individual!$C$3:$W$198,21,FALSE)),0,VLOOKUP(K16,Individual!$C$3:$W$198,21,FALSE))</f>
        <v>22.700099999999999</v>
      </c>
      <c r="U16" s="11">
        <f>IF(ISNA(VLOOKUP(L16,Individual!$C$3:$W$198,21,FALSE)),0,VLOOKUP(L16,Individual!$C$3:$W$198,21,FALSE))</f>
        <v>24.200099999999999</v>
      </c>
      <c r="V16" s="11">
        <f>IF(ISNA(VLOOKUP(M16,Individual!$C$3:$W$198,21,FALSE)),0,VLOOKUP(M16,Individual!$C$3:$W$198,21,FALSE))</f>
        <v>12.3001</v>
      </c>
      <c r="W16" s="11">
        <f>IF(ISNA(VLOOKUP(N16,Individual!$C$3:$W$198,21,FALSE)),0,VLOOKUP(N16,Individual!$C$3:$W$198,21,FALSE))</f>
        <v>0</v>
      </c>
      <c r="X16" s="13">
        <f t="shared" si="8"/>
        <v>59.200299999999999</v>
      </c>
      <c r="Y16" s="10">
        <f t="shared" si="5"/>
        <v>121.8006</v>
      </c>
    </row>
    <row r="17" spans="1:25" x14ac:dyDescent="0.15">
      <c r="A17" s="89" t="s">
        <v>31</v>
      </c>
      <c r="B17" s="16" t="s">
        <v>324</v>
      </c>
      <c r="C17" s="1" t="s">
        <v>285</v>
      </c>
      <c r="D17" s="14">
        <f t="shared" si="0"/>
        <v>58.200299999999999</v>
      </c>
      <c r="E17" s="14">
        <f t="shared" si="1"/>
        <v>59.800300000000007</v>
      </c>
      <c r="F17" s="14">
        <f t="shared" si="2"/>
        <v>118.00060000000001</v>
      </c>
      <c r="K17" s="1" t="s">
        <v>101</v>
      </c>
      <c r="L17" s="1" t="s">
        <v>98</v>
      </c>
      <c r="M17" s="1" t="s">
        <v>122</v>
      </c>
      <c r="O17" s="11">
        <f>IF(ISNA(VLOOKUP(K17,Individual!$C$3:$W$198,11,FALSE)),0,VLOOKUP(K17,Individual!$C$3:$W$198,11,FALSE))</f>
        <v>23.350100000000001</v>
      </c>
      <c r="P17" s="11">
        <f>IF(ISNA(VLOOKUP(L17,Individual!$C$3:$W$198,11,FALSE)),0,VLOOKUP(L17,Individual!$C$3:$W$198,11,FALSE))</f>
        <v>23.900099999999998</v>
      </c>
      <c r="Q17" s="11">
        <f>IF(ISNA(VLOOKUP(M17,Individual!$C$3:$W$198,11,FALSE)),0,VLOOKUP(M17,Individual!$C$3:$W$198,11,FALSE))</f>
        <v>10.950099999999999</v>
      </c>
      <c r="R17" s="11">
        <f>IF(ISNA(VLOOKUP(N17,Individual!$C$3:$W$198,11,FALSE)),0,VLOOKUP(N17,Individual!$C$3:$W$198,11,FALSE))</f>
        <v>0</v>
      </c>
      <c r="S17" s="13">
        <f t="shared" si="6"/>
        <v>58.200299999999999</v>
      </c>
      <c r="T17" s="11">
        <f>IF(ISNA(VLOOKUP(K17,Individual!$C$3:$W$198,21,FALSE)),0,VLOOKUP(K17,Individual!$C$3:$W$198,21,FALSE))</f>
        <v>24.000100000000003</v>
      </c>
      <c r="U17" s="11">
        <f>IF(ISNA(VLOOKUP(L17,Individual!$C$3:$W$198,21,FALSE)),0,VLOOKUP(L17,Individual!$C$3:$W$198,21,FALSE))</f>
        <v>24.500100000000003</v>
      </c>
      <c r="V17" s="11">
        <f>IF(ISNA(VLOOKUP(M17,Individual!$C$3:$W$198,21,FALSE)),0,VLOOKUP(M17,Individual!$C$3:$W$198,21,FALSE))</f>
        <v>11.3001</v>
      </c>
      <c r="W17" s="11">
        <f>IF(ISNA(VLOOKUP(N17,Individual!$C$3:$W$198,21,FALSE)),0,VLOOKUP(N17,Individual!$C$3:$W$198,21,FALSE))</f>
        <v>0</v>
      </c>
      <c r="X17" s="13">
        <f t="shared" si="8"/>
        <v>59.800300000000007</v>
      </c>
      <c r="Y17" s="10">
        <f t="shared" si="5"/>
        <v>118.00060000000001</v>
      </c>
    </row>
    <row r="18" spans="1:25" x14ac:dyDescent="0.15">
      <c r="A18" s="89" t="s">
        <v>31</v>
      </c>
      <c r="B18" s="16" t="s">
        <v>325</v>
      </c>
      <c r="C18" s="1" t="s">
        <v>288</v>
      </c>
      <c r="D18" s="14">
        <f t="shared" si="0"/>
        <v>25.500299999999999</v>
      </c>
      <c r="E18" s="14">
        <f t="shared" si="1"/>
        <v>45.900299999999994</v>
      </c>
      <c r="F18" s="14">
        <f t="shared" si="2"/>
        <v>71.400599999999997</v>
      </c>
      <c r="K18" s="1" t="s">
        <v>125</v>
      </c>
      <c r="L18" s="1" t="s">
        <v>119</v>
      </c>
      <c r="M18" s="1" t="s">
        <v>121</v>
      </c>
      <c r="N18" s="1" t="s">
        <v>123</v>
      </c>
      <c r="O18" s="11">
        <f>IF(ISNA(VLOOKUP(K18,Individual!$C$3:$W$198,11,FALSE)),0,VLOOKUP(K18,Individual!$C$3:$W$198,11,FALSE))</f>
        <v>-2.0000000000000004E-4</v>
      </c>
      <c r="P18" s="11">
        <f>IF(ISNA(VLOOKUP(L18,Individual!$C$3:$W$198,11,FALSE)),0,VLOOKUP(L18,Individual!$C$3:$W$198,11,FALSE))</f>
        <v>12.0001</v>
      </c>
      <c r="Q18" s="11">
        <f>IF(ISNA(VLOOKUP(M18,Individual!$C$3:$W$198,11,FALSE)),0,VLOOKUP(M18,Individual!$C$3:$W$198,11,FALSE))</f>
        <v>11.5001</v>
      </c>
      <c r="R18" s="11">
        <f>IF(ISNA(VLOOKUP(N18,Individual!$C$3:$W$198,11,FALSE)),0,VLOOKUP(N18,Individual!$C$3:$W$198,11,FALSE))</f>
        <v>2.0000999999999998</v>
      </c>
      <c r="S18" s="13">
        <f t="shared" si="6"/>
        <v>25.500299999999999</v>
      </c>
      <c r="T18" s="11">
        <f>IF(ISNA(VLOOKUP(K18,Individual!$C$3:$W$198,21,FALSE)),0,VLOOKUP(K18,Individual!$C$3:$W$198,21,FALSE))</f>
        <v>-3.0000000000000003E-4</v>
      </c>
      <c r="U18" s="11">
        <f>IF(ISNA(VLOOKUP(L18,Individual!$C$3:$W$198,21,FALSE)),0,VLOOKUP(L18,Individual!$C$3:$W$198,21,FALSE))</f>
        <v>22.400099999999995</v>
      </c>
      <c r="V18" s="11">
        <f>IF(ISNA(VLOOKUP(M18,Individual!$C$3:$W$198,21,FALSE)),0,VLOOKUP(M18,Individual!$C$3:$W$198,21,FALSE))</f>
        <v>12.200099999999999</v>
      </c>
      <c r="W18" s="11">
        <f>IF(ISNA(VLOOKUP(N18,Individual!$C$3:$W$198,21,FALSE)),0,VLOOKUP(N18,Individual!$C$3:$W$198,21,FALSE))</f>
        <v>11.3001</v>
      </c>
      <c r="X18" s="13">
        <f t="shared" si="8"/>
        <v>45.900299999999994</v>
      </c>
      <c r="Y18" s="10">
        <f t="shared" si="5"/>
        <v>71.400599999999997</v>
      </c>
    </row>
    <row r="19" spans="1:25" x14ac:dyDescent="0.15">
      <c r="A19" s="89"/>
      <c r="D19" s="14"/>
      <c r="E19" s="14"/>
      <c r="F19" s="14"/>
      <c r="O19" s="11"/>
      <c r="P19" s="11"/>
      <c r="Q19" s="11"/>
      <c r="R19" s="11"/>
      <c r="S19" s="13"/>
      <c r="T19" s="11"/>
      <c r="U19" s="11"/>
      <c r="V19" s="11"/>
      <c r="W19" s="11"/>
      <c r="X19" s="13"/>
      <c r="Y19" s="10"/>
    </row>
    <row r="20" spans="1:25" x14ac:dyDescent="0.15">
      <c r="A20" s="90" t="s">
        <v>34</v>
      </c>
      <c r="B20" s="95" t="s">
        <v>322</v>
      </c>
      <c r="C20" s="96" t="s">
        <v>293</v>
      </c>
      <c r="D20" s="14">
        <f t="shared" si="0"/>
        <v>80.400299999999987</v>
      </c>
      <c r="E20" s="14">
        <f t="shared" si="1"/>
        <v>86.600300000000004</v>
      </c>
      <c r="F20" s="14">
        <f t="shared" si="2"/>
        <v>167.00059999999999</v>
      </c>
      <c r="K20" s="1" t="s">
        <v>153</v>
      </c>
      <c r="L20" s="1" t="s">
        <v>156</v>
      </c>
      <c r="M20" s="1" t="s">
        <v>158</v>
      </c>
      <c r="N20" s="1" t="s">
        <v>148</v>
      </c>
      <c r="O20" s="11">
        <f>IF(ISNA(VLOOKUP(K20,Individual!$C$3:$W$198,11,FALSE)),0,VLOOKUP(K20,Individual!$C$3:$W$198,11,FALSE))</f>
        <v>26.600100000000001</v>
      </c>
      <c r="P20" s="11">
        <f>IF(ISNA(VLOOKUP(L20,Individual!$C$3:$W$198,11,FALSE)),0,VLOOKUP(L20,Individual!$C$3:$W$198,11,FALSE))</f>
        <v>26.900099999999995</v>
      </c>
      <c r="Q20" s="11">
        <f>IF(ISNA(VLOOKUP(M20,Individual!$C$3:$W$198,11,FALSE)),0,VLOOKUP(M20,Individual!$C$3:$W$198,11,FALSE))</f>
        <v>25.900100000000005</v>
      </c>
      <c r="R20" s="11">
        <f>IF(ISNA(VLOOKUP(N20,Individual!$C$3:$W$198,11,FALSE)),0,VLOOKUP(N20,Individual!$C$3:$W$198,11,FALSE))</f>
        <v>26.900099999999998</v>
      </c>
      <c r="S20" s="13">
        <f t="shared" si="6"/>
        <v>80.400299999999987</v>
      </c>
      <c r="T20" s="11">
        <f>IF(ISNA(VLOOKUP(K20,Individual!$C$3:$W$198,21,FALSE)),0,VLOOKUP(K20,Individual!$C$3:$W$198,21,FALSE))</f>
        <v>28.700099999999999</v>
      </c>
      <c r="U20" s="11">
        <f>IF(ISNA(VLOOKUP(L20,Individual!$C$3:$W$198,21,FALSE)),0,VLOOKUP(L20,Individual!$C$3:$W$198,21,FALSE))</f>
        <v>27.700100000000003</v>
      </c>
      <c r="V20" s="11">
        <f>IF(ISNA(VLOOKUP(M20,Individual!$C$3:$W$198,21,FALSE)),0,VLOOKUP(M20,Individual!$C$3:$W$198,21,FALSE))</f>
        <v>27.3001</v>
      </c>
      <c r="W20" s="11">
        <f>IF(ISNA(VLOOKUP(N20,Individual!$C$3:$W$198,21,FALSE)),0,VLOOKUP(N20,Individual!$C$3:$W$198,21,FALSE))</f>
        <v>30.200100000000003</v>
      </c>
      <c r="X20" s="13">
        <f t="shared" ref="X20:X21" si="9">SUM(T20:W20)-MIN(T20:W20)</f>
        <v>86.600300000000004</v>
      </c>
      <c r="Y20" s="10">
        <f t="shared" si="5"/>
        <v>167.00059999999999</v>
      </c>
    </row>
    <row r="21" spans="1:25" x14ac:dyDescent="0.15">
      <c r="A21" s="89" t="s">
        <v>34</v>
      </c>
      <c r="B21" s="95" t="s">
        <v>323</v>
      </c>
      <c r="C21" s="96" t="s">
        <v>297</v>
      </c>
      <c r="D21" s="14">
        <f t="shared" si="0"/>
        <v>72.400300000000001</v>
      </c>
      <c r="E21" s="14">
        <f t="shared" si="1"/>
        <v>78.700299999999999</v>
      </c>
      <c r="F21" s="14">
        <f t="shared" si="2"/>
        <v>151.10059999999999</v>
      </c>
      <c r="K21" s="1" t="s">
        <v>166</v>
      </c>
      <c r="L21" s="1" t="s">
        <v>167</v>
      </c>
      <c r="M21" s="1" t="s">
        <v>161</v>
      </c>
      <c r="O21" s="11">
        <f>IF(ISNA(VLOOKUP(K21,Individual!$C$3:$W$198,11,FALSE)),0,VLOOKUP(K21,Individual!$C$3:$W$198,11,FALSE))</f>
        <v>24.600100000000001</v>
      </c>
      <c r="P21" s="11">
        <f>IF(ISNA(VLOOKUP(L21,Individual!$C$3:$W$198,11,FALSE)),0,VLOOKUP(L21,Individual!$C$3:$W$198,11,FALSE))</f>
        <v>22.200100000000003</v>
      </c>
      <c r="Q21" s="11">
        <f>IF(ISNA(VLOOKUP(M21,Individual!$C$3:$W$198,11,FALSE)),0,VLOOKUP(M21,Individual!$C$3:$W$198,11,FALSE))</f>
        <v>25.600100000000001</v>
      </c>
      <c r="R21" s="11">
        <f>IF(ISNA(VLOOKUP(N21,Individual!$C$3:$W$198,11,FALSE)),0,VLOOKUP(N21,Individual!$C$3:$W$198,11,FALSE))</f>
        <v>0</v>
      </c>
      <c r="S21" s="13">
        <f t="shared" si="6"/>
        <v>72.400300000000001</v>
      </c>
      <c r="T21" s="11">
        <f>IF(ISNA(VLOOKUP(K21,Individual!$C$3:$W$198,21,FALSE)),0,VLOOKUP(K21,Individual!$C$3:$W$198,21,FALSE))</f>
        <v>26.200100000000003</v>
      </c>
      <c r="U21" s="11">
        <f>IF(ISNA(VLOOKUP(L21,Individual!$C$3:$W$198,21,FALSE)),0,VLOOKUP(L21,Individual!$C$3:$W$198,21,FALSE))</f>
        <v>25.900100000000002</v>
      </c>
      <c r="V21" s="11">
        <f>IF(ISNA(VLOOKUP(M21,Individual!$C$3:$W$198,21,FALSE)),0,VLOOKUP(M21,Individual!$C$3:$W$198,21,FALSE))</f>
        <v>26.600100000000001</v>
      </c>
      <c r="W21" s="11">
        <f>IF(ISNA(VLOOKUP(N21,Individual!$C$3:$W$198,21,FALSE)),0,VLOOKUP(N21,Individual!$C$3:$W$198,21,FALSE))</f>
        <v>0</v>
      </c>
      <c r="X21" s="13">
        <f t="shared" si="9"/>
        <v>78.700299999999999</v>
      </c>
      <c r="Y21" s="10">
        <f t="shared" si="5"/>
        <v>151.10059999999999</v>
      </c>
    </row>
    <row r="22" spans="1:25" x14ac:dyDescent="0.15">
      <c r="A22" s="89"/>
      <c r="D22" s="14"/>
      <c r="E22" s="14"/>
      <c r="F22" s="14"/>
      <c r="O22" s="11"/>
      <c r="P22" s="11"/>
      <c r="Q22" s="11"/>
      <c r="R22" s="11"/>
      <c r="S22" s="13"/>
      <c r="T22" s="11"/>
      <c r="U22" s="11"/>
      <c r="V22" s="11"/>
      <c r="W22" s="11"/>
      <c r="X22" s="13"/>
      <c r="Y22" s="10"/>
    </row>
    <row r="23" spans="1:25" x14ac:dyDescent="0.15">
      <c r="A23" s="90" t="s">
        <v>36</v>
      </c>
      <c r="B23" s="95" t="s">
        <v>322</v>
      </c>
      <c r="C23" s="96" t="s">
        <v>299</v>
      </c>
      <c r="D23" s="14">
        <f t="shared" si="0"/>
        <v>75.600300000000004</v>
      </c>
      <c r="E23" s="14">
        <f t="shared" si="1"/>
        <v>78.400300000000016</v>
      </c>
      <c r="F23" s="14">
        <f t="shared" si="2"/>
        <v>154.00060000000002</v>
      </c>
      <c r="K23" s="1" t="s">
        <v>173</v>
      </c>
      <c r="L23" s="1" t="s">
        <v>174</v>
      </c>
      <c r="M23" s="1" t="s">
        <v>171</v>
      </c>
      <c r="N23" s="1" t="s">
        <v>172</v>
      </c>
      <c r="O23" s="11">
        <f>IF(ISNA(VLOOKUP(K23,Individual!$C$3:$W$198,11,FALSE)),0,VLOOKUP(K23,Individual!$C$3:$W$198,11,FALSE))</f>
        <v>24.5001</v>
      </c>
      <c r="P23" s="11">
        <f>IF(ISNA(VLOOKUP(L23,Individual!$C$3:$W$198,11,FALSE)),0,VLOOKUP(L23,Individual!$C$3:$W$198,11,FALSE))</f>
        <v>25.0001</v>
      </c>
      <c r="Q23" s="11">
        <f>IF(ISNA(VLOOKUP(M23,Individual!$C$3:$W$198,11,FALSE)),0,VLOOKUP(M23,Individual!$C$3:$W$198,11,FALSE))</f>
        <v>25.600100000000001</v>
      </c>
      <c r="R23" s="11">
        <f>IF(ISNA(VLOOKUP(N23,Individual!$C$3:$W$198,11,FALSE)),0,VLOOKUP(N23,Individual!$C$3:$W$198,11,FALSE))</f>
        <v>25.0001</v>
      </c>
      <c r="S23" s="13">
        <f t="shared" si="6"/>
        <v>75.600300000000004</v>
      </c>
      <c r="T23" s="11">
        <f>IF(ISNA(VLOOKUP(K23,Individual!$C$3:$W$198,21,FALSE)),0,VLOOKUP(K23,Individual!$C$3:$W$198,21,FALSE))</f>
        <v>26.3001</v>
      </c>
      <c r="U23" s="11">
        <f>IF(ISNA(VLOOKUP(L23,Individual!$C$3:$W$198,21,FALSE)),0,VLOOKUP(L23,Individual!$C$3:$W$198,21,FALSE))</f>
        <v>25.600099999999998</v>
      </c>
      <c r="V23" s="11">
        <f>IF(ISNA(VLOOKUP(M23,Individual!$C$3:$W$198,21,FALSE)),0,VLOOKUP(M23,Individual!$C$3:$W$198,21,FALSE))</f>
        <v>25.900100000000005</v>
      </c>
      <c r="W23" s="11">
        <f>IF(ISNA(VLOOKUP(N23,Individual!$C$3:$W$198,21,FALSE)),0,VLOOKUP(N23,Individual!$C$3:$W$198,21,FALSE))</f>
        <v>26.200099999999999</v>
      </c>
      <c r="X23" s="13">
        <f t="shared" ref="X23" si="10">SUM(T23:W23)-MIN(T23:W23)</f>
        <v>78.400300000000016</v>
      </c>
      <c r="Y23" s="10">
        <f t="shared" si="5"/>
        <v>154.00060000000002</v>
      </c>
    </row>
    <row r="24" spans="1:25" x14ac:dyDescent="0.15">
      <c r="A24" s="90"/>
      <c r="D24" s="14"/>
      <c r="E24" s="14"/>
      <c r="F24" s="14"/>
      <c r="O24" s="11"/>
      <c r="P24" s="11"/>
      <c r="Q24" s="11"/>
      <c r="R24" s="11"/>
      <c r="S24" s="13"/>
      <c r="T24" s="11"/>
      <c r="U24" s="11"/>
      <c r="V24" s="11"/>
      <c r="W24" s="11"/>
      <c r="X24" s="13"/>
      <c r="Y24" s="10"/>
    </row>
    <row r="25" spans="1:25" x14ac:dyDescent="0.15">
      <c r="A25" s="90" t="s">
        <v>39</v>
      </c>
      <c r="B25" s="95" t="s">
        <v>322</v>
      </c>
      <c r="C25" s="96" t="s">
        <v>302</v>
      </c>
      <c r="D25" s="14">
        <f t="shared" si="0"/>
        <v>74.400299999999987</v>
      </c>
      <c r="E25" s="14">
        <f t="shared" si="1"/>
        <v>78.500299999999996</v>
      </c>
      <c r="F25" s="14">
        <f t="shared" si="2"/>
        <v>152.9006</v>
      </c>
      <c r="K25" s="1" t="s">
        <v>204</v>
      </c>
      <c r="L25" s="1" t="s">
        <v>203</v>
      </c>
      <c r="M25" s="1" t="s">
        <v>187</v>
      </c>
      <c r="N25" s="1" t="s">
        <v>186</v>
      </c>
      <c r="O25" s="11">
        <f>IF(ISNA(VLOOKUP(K25,Individual!$C$3:$W$198,11,FALSE)),0,VLOOKUP(K25,Individual!$C$3:$W$198,11,FALSE))</f>
        <v>23.200099999999999</v>
      </c>
      <c r="P25" s="11">
        <f>IF(ISNA(VLOOKUP(L25,Individual!$C$3:$W$198,11,FALSE)),0,VLOOKUP(L25,Individual!$C$3:$W$198,11,FALSE))</f>
        <v>17.200099999999999</v>
      </c>
      <c r="Q25" s="11">
        <f>IF(ISNA(VLOOKUP(M25,Individual!$C$3:$W$198,11,FALSE)),0,VLOOKUP(M25,Individual!$C$3:$W$198,11,FALSE))</f>
        <v>25.100099999999998</v>
      </c>
      <c r="R25" s="11">
        <f>IF(ISNA(VLOOKUP(N25,Individual!$C$3:$W$198,11,FALSE)),0,VLOOKUP(N25,Individual!$C$3:$W$198,11,FALSE))</f>
        <v>26.100100000000001</v>
      </c>
      <c r="S25" s="13">
        <f t="shared" si="6"/>
        <v>74.400299999999987</v>
      </c>
      <c r="T25" s="11">
        <f>IF(ISNA(VLOOKUP(K25,Individual!$C$3:$W$198,21,FALSE)),0,VLOOKUP(K25,Individual!$C$3:$W$198,21,FALSE))</f>
        <v>17.300100000000004</v>
      </c>
      <c r="U25" s="11">
        <f>IF(ISNA(VLOOKUP(L25,Individual!$C$3:$W$198,21,FALSE)),0,VLOOKUP(L25,Individual!$C$3:$W$198,21,FALSE))</f>
        <v>25.500099999999996</v>
      </c>
      <c r="V25" s="11">
        <f>IF(ISNA(VLOOKUP(M25,Individual!$C$3:$W$198,21,FALSE)),0,VLOOKUP(M25,Individual!$C$3:$W$198,21,FALSE))</f>
        <v>26.000100000000003</v>
      </c>
      <c r="W25" s="11">
        <f>IF(ISNA(VLOOKUP(N25,Individual!$C$3:$W$198,21,FALSE)),0,VLOOKUP(N25,Individual!$C$3:$W$198,21,FALSE))</f>
        <v>27.000099999999996</v>
      </c>
      <c r="X25" s="13">
        <f t="shared" ref="X25:X29" si="11">SUM(T25:W25)-MIN(T25:W25)</f>
        <v>78.500299999999996</v>
      </c>
      <c r="Y25" s="10">
        <f t="shared" si="5"/>
        <v>152.9006</v>
      </c>
    </row>
    <row r="26" spans="1:25" x14ac:dyDescent="0.15">
      <c r="A26" s="89" t="s">
        <v>39</v>
      </c>
      <c r="B26" s="95" t="s">
        <v>323</v>
      </c>
      <c r="C26" s="96" t="s">
        <v>303</v>
      </c>
      <c r="D26" s="14">
        <f t="shared" si="0"/>
        <v>74.300300000000007</v>
      </c>
      <c r="E26" s="14">
        <f t="shared" si="1"/>
        <v>76.200299999999999</v>
      </c>
      <c r="F26" s="14">
        <f t="shared" si="2"/>
        <v>150.50060000000002</v>
      </c>
      <c r="K26" s="1" t="s">
        <v>194</v>
      </c>
      <c r="L26" s="1" t="s">
        <v>191</v>
      </c>
      <c r="M26" s="1" t="s">
        <v>188</v>
      </c>
      <c r="O26" s="11">
        <f>IF(ISNA(VLOOKUP(K26,Individual!$C$3:$W$198,11,FALSE)),0,VLOOKUP(K26,Individual!$C$3:$W$198,11,FALSE))</f>
        <v>24.300100000000004</v>
      </c>
      <c r="P26" s="11">
        <f>IF(ISNA(VLOOKUP(L26,Individual!$C$3:$W$198,11,FALSE)),0,VLOOKUP(L26,Individual!$C$3:$W$198,11,FALSE))</f>
        <v>24.800100000000004</v>
      </c>
      <c r="Q26" s="11">
        <f>IF(ISNA(VLOOKUP(M26,Individual!$C$3:$W$198,11,FALSE)),0,VLOOKUP(M26,Individual!$C$3:$W$198,11,FALSE))</f>
        <v>25.200099999999996</v>
      </c>
      <c r="R26" s="11">
        <f>IF(ISNA(VLOOKUP(N26,Individual!$C$3:$W$198,11,FALSE)),0,VLOOKUP(N26,Individual!$C$3:$W$198,11,FALSE))</f>
        <v>0</v>
      </c>
      <c r="S26" s="13">
        <f t="shared" si="6"/>
        <v>74.300300000000007</v>
      </c>
      <c r="T26" s="11">
        <f>IF(ISNA(VLOOKUP(K26,Individual!$C$3:$W$198,21,FALSE)),0,VLOOKUP(K26,Individual!$C$3:$W$198,21,FALSE))</f>
        <v>25.100099999999998</v>
      </c>
      <c r="U26" s="11">
        <f>IF(ISNA(VLOOKUP(L26,Individual!$C$3:$W$198,21,FALSE)),0,VLOOKUP(L26,Individual!$C$3:$W$198,21,FALSE))</f>
        <v>25.400100000000002</v>
      </c>
      <c r="V26" s="11">
        <f>IF(ISNA(VLOOKUP(M26,Individual!$C$3:$W$198,21,FALSE)),0,VLOOKUP(M26,Individual!$C$3:$W$198,21,FALSE))</f>
        <v>25.700100000000006</v>
      </c>
      <c r="W26" s="11">
        <f>IF(ISNA(VLOOKUP(N26,Individual!$C$3:$W$198,21,FALSE)),0,VLOOKUP(N26,Individual!$C$3:$W$198,21,FALSE))</f>
        <v>0</v>
      </c>
      <c r="X26" s="13">
        <f t="shared" si="11"/>
        <v>76.200299999999999</v>
      </c>
      <c r="Y26" s="10">
        <f t="shared" si="5"/>
        <v>150.50060000000002</v>
      </c>
    </row>
    <row r="27" spans="1:25" x14ac:dyDescent="0.15">
      <c r="A27" s="89" t="s">
        <v>39</v>
      </c>
      <c r="B27" s="95" t="s">
        <v>18</v>
      </c>
      <c r="C27" s="96" t="s">
        <v>306</v>
      </c>
      <c r="D27" s="14">
        <f t="shared" si="0"/>
        <v>69.50030000000001</v>
      </c>
      <c r="E27" s="14">
        <f t="shared" si="1"/>
        <v>72.600300000000004</v>
      </c>
      <c r="F27" s="14">
        <f t="shared" si="2"/>
        <v>142.10060000000001</v>
      </c>
      <c r="K27" s="1" t="s">
        <v>195</v>
      </c>
      <c r="L27" s="1" t="s">
        <v>198</v>
      </c>
      <c r="M27" s="1" t="s">
        <v>200</v>
      </c>
      <c r="O27" s="11">
        <f>IF(ISNA(VLOOKUP(K27,Individual!$C$3:$W$198,11,FALSE)),0,VLOOKUP(K27,Individual!$C$3:$W$198,11,FALSE))</f>
        <v>23.700100000000003</v>
      </c>
      <c r="P27" s="11">
        <f>IF(ISNA(VLOOKUP(L27,Individual!$C$3:$W$198,11,FALSE)),0,VLOOKUP(L27,Individual!$C$3:$W$198,11,FALSE))</f>
        <v>23.100100000000001</v>
      </c>
      <c r="Q27" s="11">
        <f>IF(ISNA(VLOOKUP(M27,Individual!$C$3:$W$198,11,FALSE)),0,VLOOKUP(M27,Individual!$C$3:$W$198,11,FALSE))</f>
        <v>22.700100000000003</v>
      </c>
      <c r="R27" s="11">
        <f>IF(ISNA(VLOOKUP(N27,Individual!$C$3:$W$198,11,FALSE)),0,VLOOKUP(N27,Individual!$C$3:$W$198,11,FALSE))</f>
        <v>0</v>
      </c>
      <c r="S27" s="13">
        <f t="shared" si="6"/>
        <v>69.50030000000001</v>
      </c>
      <c r="T27" s="11">
        <f>IF(ISNA(VLOOKUP(K27,Individual!$C$3:$W$198,21,FALSE)),0,VLOOKUP(K27,Individual!$C$3:$W$198,21,FALSE))</f>
        <v>24.5001</v>
      </c>
      <c r="U27" s="11">
        <f>IF(ISNA(VLOOKUP(L27,Individual!$C$3:$W$198,21,FALSE)),0,VLOOKUP(L27,Individual!$C$3:$W$198,21,FALSE))</f>
        <v>24.500100000000003</v>
      </c>
      <c r="V27" s="11">
        <f>IF(ISNA(VLOOKUP(M27,Individual!$C$3:$W$198,21,FALSE)),0,VLOOKUP(M27,Individual!$C$3:$W$198,21,FALSE))</f>
        <v>23.600099999999998</v>
      </c>
      <c r="W27" s="11">
        <f>IF(ISNA(VLOOKUP(N27,Individual!$C$3:$W$198,21,FALSE)),0,VLOOKUP(N27,Individual!$C$3:$W$198,21,FALSE))</f>
        <v>0</v>
      </c>
      <c r="X27" s="13">
        <f t="shared" si="11"/>
        <v>72.600300000000004</v>
      </c>
      <c r="Y27" s="10">
        <f t="shared" si="5"/>
        <v>142.10060000000001</v>
      </c>
    </row>
    <row r="28" spans="1:25" x14ac:dyDescent="0.15">
      <c r="A28" s="89" t="s">
        <v>39</v>
      </c>
      <c r="B28" s="16" t="s">
        <v>21</v>
      </c>
      <c r="C28" s="1" t="s">
        <v>305</v>
      </c>
      <c r="D28" s="14">
        <f t="shared" si="0"/>
        <v>64.100300000000004</v>
      </c>
      <c r="E28" s="14">
        <f t="shared" si="1"/>
        <v>76.500299999999996</v>
      </c>
      <c r="F28" s="14">
        <f t="shared" si="2"/>
        <v>140.60059999999999</v>
      </c>
      <c r="K28" s="1" t="s">
        <v>201</v>
      </c>
      <c r="L28" s="1" t="s">
        <v>192</v>
      </c>
      <c r="M28" s="1" t="s">
        <v>202</v>
      </c>
      <c r="O28" s="11">
        <f>IF(ISNA(VLOOKUP(K28,Individual!$C$3:$W$198,11,FALSE)),0,VLOOKUP(K28,Individual!$C$3:$W$198,11,FALSE))</f>
        <v>20.3001</v>
      </c>
      <c r="P28" s="11">
        <f>IF(ISNA(VLOOKUP(L28,Individual!$C$3:$W$198,11,FALSE)),0,VLOOKUP(L28,Individual!$C$3:$W$198,11,FALSE))</f>
        <v>24.600100000000001</v>
      </c>
      <c r="Q28" s="11">
        <f>IF(ISNA(VLOOKUP(M28,Individual!$C$3:$W$198,11,FALSE)),0,VLOOKUP(M28,Individual!$C$3:$W$198,11,FALSE))</f>
        <v>19.200100000000003</v>
      </c>
      <c r="R28" s="11">
        <f>IF(ISNA(VLOOKUP(N28,Individual!$C$3:$W$198,11,FALSE)),0,VLOOKUP(N28,Individual!$C$3:$W$198,11,FALSE))</f>
        <v>0</v>
      </c>
      <c r="S28" s="13">
        <f t="shared" si="6"/>
        <v>64.100300000000004</v>
      </c>
      <c r="T28" s="11">
        <f>IF(ISNA(VLOOKUP(K28,Individual!$C$3:$W$198,21,FALSE)),0,VLOOKUP(K28,Individual!$C$3:$W$198,21,FALSE))</f>
        <v>25.700099999999999</v>
      </c>
      <c r="U28" s="11">
        <f>IF(ISNA(VLOOKUP(L28,Individual!$C$3:$W$198,21,FALSE)),0,VLOOKUP(L28,Individual!$C$3:$W$198,21,FALSE))</f>
        <v>25.5001</v>
      </c>
      <c r="V28" s="11">
        <f>IF(ISNA(VLOOKUP(M28,Individual!$C$3:$W$198,21,FALSE)),0,VLOOKUP(M28,Individual!$C$3:$W$198,21,FALSE))</f>
        <v>25.300100000000004</v>
      </c>
      <c r="W28" s="11">
        <f>IF(ISNA(VLOOKUP(N28,Individual!$C$3:$W$198,21,FALSE)),0,VLOOKUP(N28,Individual!$C$3:$W$198,21,FALSE))</f>
        <v>0</v>
      </c>
      <c r="X28" s="13">
        <f t="shared" si="11"/>
        <v>76.500299999999996</v>
      </c>
      <c r="Y28" s="10">
        <f t="shared" si="5"/>
        <v>140.60059999999999</v>
      </c>
    </row>
    <row r="29" spans="1:25" x14ac:dyDescent="0.15">
      <c r="A29" s="89" t="s">
        <v>39</v>
      </c>
      <c r="B29" s="16" t="s">
        <v>324</v>
      </c>
      <c r="C29" s="1" t="s">
        <v>304</v>
      </c>
      <c r="D29" s="14">
        <f t="shared" si="0"/>
        <v>70.800299999999993</v>
      </c>
      <c r="E29" s="14">
        <f t="shared" si="1"/>
        <v>67.100300000000004</v>
      </c>
      <c r="F29" s="14">
        <f t="shared" si="2"/>
        <v>137.9006</v>
      </c>
      <c r="K29" s="1" t="s">
        <v>189</v>
      </c>
      <c r="L29" s="1" t="s">
        <v>205</v>
      </c>
      <c r="M29" s="1" t="s">
        <v>199</v>
      </c>
      <c r="O29" s="11">
        <f>IF(ISNA(VLOOKUP(K29,Individual!$C$3:$W$198,11,FALSE)),0,VLOOKUP(K29,Individual!$C$3:$W$198,11,FALSE))</f>
        <v>25.0001</v>
      </c>
      <c r="P29" s="11">
        <f>IF(ISNA(VLOOKUP(L29,Individual!$C$3:$W$198,11,FALSE)),0,VLOOKUP(L29,Individual!$C$3:$W$198,11,FALSE))</f>
        <v>22.900100000000002</v>
      </c>
      <c r="Q29" s="11">
        <f>IF(ISNA(VLOOKUP(M29,Individual!$C$3:$W$198,11,FALSE)),0,VLOOKUP(M29,Individual!$C$3:$W$198,11,FALSE))</f>
        <v>22.900100000000002</v>
      </c>
      <c r="R29" s="11">
        <f>IF(ISNA(VLOOKUP(N29,Individual!$C$3:$W$198,11,FALSE)),0,VLOOKUP(N29,Individual!$C$3:$W$198,11,FALSE))</f>
        <v>0</v>
      </c>
      <c r="S29" s="13">
        <f t="shared" si="6"/>
        <v>70.800299999999993</v>
      </c>
      <c r="T29" s="11">
        <f>IF(ISNA(VLOOKUP(K29,Individual!$C$3:$W$198,21,FALSE)),0,VLOOKUP(K29,Individual!$C$3:$W$198,21,FALSE))</f>
        <v>25.900100000000002</v>
      </c>
      <c r="U29" s="11">
        <f>IF(ISNA(VLOOKUP(L29,Individual!$C$3:$W$198,21,FALSE)),0,VLOOKUP(L29,Individual!$C$3:$W$198,21,FALSE))</f>
        <v>17.100100000000005</v>
      </c>
      <c r="V29" s="11">
        <f>IF(ISNA(VLOOKUP(M29,Individual!$C$3:$W$198,21,FALSE)),0,VLOOKUP(M29,Individual!$C$3:$W$198,21,FALSE))</f>
        <v>24.100099999999998</v>
      </c>
      <c r="W29" s="11">
        <f>IF(ISNA(VLOOKUP(N29,Individual!$C$3:$W$198,21,FALSE)),0,VLOOKUP(N29,Individual!$C$3:$W$198,21,FALSE))</f>
        <v>0</v>
      </c>
      <c r="X29" s="13">
        <f t="shared" si="11"/>
        <v>67.100300000000004</v>
      </c>
      <c r="Y29" s="10">
        <f t="shared" si="5"/>
        <v>137.9006</v>
      </c>
    </row>
    <row r="30" spans="1:25" x14ac:dyDescent="0.15">
      <c r="A30" s="89"/>
      <c r="D30" s="14"/>
      <c r="E30" s="14"/>
      <c r="F30" s="14"/>
      <c r="O30" s="11"/>
      <c r="P30" s="11"/>
      <c r="Q30" s="11"/>
      <c r="R30" s="11"/>
      <c r="S30" s="13"/>
      <c r="T30" s="11"/>
      <c r="U30" s="11"/>
      <c r="V30" s="11"/>
      <c r="W30" s="11"/>
      <c r="X30" s="13"/>
      <c r="Y30" s="10"/>
    </row>
    <row r="31" spans="1:25" x14ac:dyDescent="0.15">
      <c r="A31" s="90" t="s">
        <v>44</v>
      </c>
      <c r="B31" s="95" t="s">
        <v>322</v>
      </c>
      <c r="C31" s="96" t="s">
        <v>306</v>
      </c>
      <c r="D31" s="14">
        <f t="shared" si="0"/>
        <v>24.900300000000001</v>
      </c>
      <c r="E31" s="14">
        <f t="shared" si="1"/>
        <v>36.00030000000001</v>
      </c>
      <c r="F31" s="14">
        <f t="shared" si="2"/>
        <v>60.900600000000011</v>
      </c>
      <c r="K31" s="1" t="s">
        <v>244</v>
      </c>
      <c r="L31" s="1" t="s">
        <v>245</v>
      </c>
      <c r="M31" s="1" t="s">
        <v>243</v>
      </c>
      <c r="O31" s="11">
        <f>IF(ISNA(VLOOKUP(K31,Individual!$C$3:$W$198,11,FALSE)),0,VLOOKUP(K31,Individual!$C$3:$W$198,11,FALSE))</f>
        <v>4.3001000000000005</v>
      </c>
      <c r="P31" s="11">
        <f>IF(ISNA(VLOOKUP(L31,Individual!$C$3:$W$198,11,FALSE)),0,VLOOKUP(L31,Individual!$C$3:$W$198,11,FALSE))</f>
        <v>2.2000999999999999</v>
      </c>
      <c r="Q31" s="11">
        <f>IF(ISNA(VLOOKUP(M31,Individual!$C$3:$W$198,11,FALSE)),0,VLOOKUP(M31,Individual!$C$3:$W$198,11,FALSE))</f>
        <v>18.400100000000002</v>
      </c>
      <c r="R31" s="11">
        <f>IF(ISNA(VLOOKUP(N31,Individual!$C$3:$W$198,11,FALSE)),0,VLOOKUP(N31,Individual!$C$3:$W$198,11,FALSE))</f>
        <v>0</v>
      </c>
      <c r="S31" s="13">
        <f t="shared" si="6"/>
        <v>24.900300000000001</v>
      </c>
      <c r="T31" s="11">
        <f>IF(ISNA(VLOOKUP(K31,Individual!$C$3:$W$198,21,FALSE)),0,VLOOKUP(K31,Individual!$C$3:$W$198,21,FALSE))</f>
        <v>11.700100000000001</v>
      </c>
      <c r="U31" s="11">
        <f>IF(ISNA(VLOOKUP(L31,Individual!$C$3:$W$198,21,FALSE)),0,VLOOKUP(L31,Individual!$C$3:$W$198,21,FALSE))</f>
        <v>2.4001000000000001</v>
      </c>
      <c r="V31" s="11">
        <f>IF(ISNA(VLOOKUP(M31,Individual!$C$3:$W$198,21,FALSE)),0,VLOOKUP(M31,Individual!$C$3:$W$198,21,FALSE))</f>
        <v>21.900100000000005</v>
      </c>
      <c r="W31" s="11">
        <f>IF(ISNA(VLOOKUP(N31,Individual!$C$3:$W$198,21,FALSE)),0,VLOOKUP(N31,Individual!$C$3:$W$198,21,FALSE))</f>
        <v>0</v>
      </c>
      <c r="X31" s="13">
        <f t="shared" ref="X31" si="12">SUM(T31:W31)-MIN(T31:W31)</f>
        <v>36.00030000000001</v>
      </c>
      <c r="Y31" s="10">
        <f t="shared" si="5"/>
        <v>60.900600000000011</v>
      </c>
    </row>
    <row r="32" spans="1:25" x14ac:dyDescent="0.15">
      <c r="A32" s="90"/>
      <c r="D32" s="14"/>
      <c r="E32" s="14"/>
      <c r="F32" s="14"/>
      <c r="O32" s="11"/>
      <c r="P32" s="11"/>
      <c r="Q32" s="11"/>
      <c r="R32" s="11"/>
      <c r="S32" s="13"/>
      <c r="T32" s="11"/>
      <c r="U32" s="11"/>
      <c r="V32" s="11"/>
      <c r="W32" s="11"/>
      <c r="X32" s="13"/>
      <c r="Y32" s="10"/>
    </row>
    <row r="33" spans="1:25" x14ac:dyDescent="0.15">
      <c r="A33" s="90" t="s">
        <v>45</v>
      </c>
      <c r="B33" s="95" t="s">
        <v>322</v>
      </c>
      <c r="C33" s="96" t="s">
        <v>317</v>
      </c>
      <c r="D33" s="14">
        <f t="shared" si="0"/>
        <v>75.50030000000001</v>
      </c>
      <c r="E33" s="14">
        <f t="shared" si="1"/>
        <v>78.800299999999993</v>
      </c>
      <c r="F33" s="14">
        <f t="shared" si="2"/>
        <v>154.3006</v>
      </c>
      <c r="K33" s="1" t="s">
        <v>247</v>
      </c>
      <c r="L33" s="1" t="s">
        <v>246</v>
      </c>
      <c r="M33" s="1" t="s">
        <v>253</v>
      </c>
      <c r="O33" s="11">
        <f>IF(ISNA(VLOOKUP(K33,Individual!$C$3:$W$198,11,FALSE)),0,VLOOKUP(K33,Individual!$C$3:$W$198,11,FALSE))</f>
        <v>25.400099999999998</v>
      </c>
      <c r="P33" s="11">
        <f>IF(ISNA(VLOOKUP(L33,Individual!$C$3:$W$198,11,FALSE)),0,VLOOKUP(L33,Individual!$C$3:$W$198,11,FALSE))</f>
        <v>25.200099999999999</v>
      </c>
      <c r="Q33" s="11">
        <f>IF(ISNA(VLOOKUP(M33,Individual!$C$3:$W$198,11,FALSE)),0,VLOOKUP(M33,Individual!$C$3:$W$198,11,FALSE))</f>
        <v>24.900100000000005</v>
      </c>
      <c r="R33" s="11">
        <f>IF(ISNA(VLOOKUP(N33,Individual!$C$3:$W$198,11,FALSE)),0,VLOOKUP(N33,Individual!$C$3:$W$198,11,FALSE))</f>
        <v>0</v>
      </c>
      <c r="S33" s="13">
        <f t="shared" si="6"/>
        <v>75.50030000000001</v>
      </c>
      <c r="T33" s="11">
        <f>IF(ISNA(VLOOKUP(K33,Individual!$C$3:$W$198,21,FALSE)),0,VLOOKUP(K33,Individual!$C$3:$W$198,21,FALSE))</f>
        <v>26.200099999999996</v>
      </c>
      <c r="U33" s="11">
        <f>IF(ISNA(VLOOKUP(L33,Individual!$C$3:$W$198,21,FALSE)),0,VLOOKUP(L33,Individual!$C$3:$W$198,21,FALSE))</f>
        <v>26.8001</v>
      </c>
      <c r="V33" s="11">
        <f>IF(ISNA(VLOOKUP(M33,Individual!$C$3:$W$198,21,FALSE)),0,VLOOKUP(M33,Individual!$C$3:$W$198,21,FALSE))</f>
        <v>25.8001</v>
      </c>
      <c r="W33" s="11">
        <f>IF(ISNA(VLOOKUP(N33,Individual!$C$3:$W$198,21,FALSE)),0,VLOOKUP(N33,Individual!$C$3:$W$198,21,FALSE))</f>
        <v>0</v>
      </c>
      <c r="X33" s="13">
        <f t="shared" ref="X33:X36" si="13">SUM(T33:W33)-MIN(T33:W33)</f>
        <v>78.800299999999993</v>
      </c>
      <c r="Y33" s="10">
        <f t="shared" si="5"/>
        <v>154.3006</v>
      </c>
    </row>
    <row r="34" spans="1:25" x14ac:dyDescent="0.15">
      <c r="A34" s="89" t="s">
        <v>45</v>
      </c>
      <c r="B34" s="95" t="s">
        <v>323</v>
      </c>
      <c r="C34" s="96" t="s">
        <v>319</v>
      </c>
      <c r="D34" s="14">
        <f t="shared" si="0"/>
        <v>75.200299999999999</v>
      </c>
      <c r="E34" s="14">
        <f t="shared" si="1"/>
        <v>77.200299999999999</v>
      </c>
      <c r="F34" s="14">
        <f t="shared" si="2"/>
        <v>152.4006</v>
      </c>
      <c r="K34" s="1" t="s">
        <v>258</v>
      </c>
      <c r="L34" s="1" t="s">
        <v>257</v>
      </c>
      <c r="M34" s="1" t="s">
        <v>264</v>
      </c>
      <c r="N34" s="1" t="s">
        <v>254</v>
      </c>
      <c r="O34" s="11">
        <f>IF(ISNA(VLOOKUP(K34,Individual!$C$3:$W$198,11,FALSE)),0,VLOOKUP(K34,Individual!$C$3:$W$198,11,FALSE))</f>
        <v>24.700099999999999</v>
      </c>
      <c r="P34" s="11">
        <f>IF(ISNA(VLOOKUP(L34,Individual!$C$3:$W$198,11,FALSE)),0,VLOOKUP(L34,Individual!$C$3:$W$198,11,FALSE))</f>
        <v>24.300099999999997</v>
      </c>
      <c r="Q34" s="11">
        <f>IF(ISNA(VLOOKUP(M34,Individual!$C$3:$W$198,11,FALSE)),0,VLOOKUP(M34,Individual!$C$3:$W$198,11,FALSE))</f>
        <v>25.700100000000003</v>
      </c>
      <c r="R34" s="11">
        <f>IF(ISNA(VLOOKUP(N34,Individual!$C$3:$W$198,11,FALSE)),0,VLOOKUP(N34,Individual!$C$3:$W$198,11,FALSE))</f>
        <v>24.800100000000004</v>
      </c>
      <c r="S34" s="13">
        <f t="shared" si="6"/>
        <v>75.200299999999999</v>
      </c>
      <c r="T34" s="11">
        <f>IF(ISNA(VLOOKUP(K34,Individual!$C$3:$W$198,21,FALSE)),0,VLOOKUP(K34,Individual!$C$3:$W$198,21,FALSE))</f>
        <v>25.400100000000002</v>
      </c>
      <c r="U34" s="11">
        <f>IF(ISNA(VLOOKUP(L34,Individual!$C$3:$W$198,21,FALSE)),0,VLOOKUP(L34,Individual!$C$3:$W$198,21,FALSE))</f>
        <v>26.000100000000003</v>
      </c>
      <c r="V34" s="11">
        <f>IF(ISNA(VLOOKUP(M34,Individual!$C$3:$W$198,21,FALSE)),0,VLOOKUP(M34,Individual!$C$3:$W$198,21,FALSE))</f>
        <v>18.5001</v>
      </c>
      <c r="W34" s="11">
        <f>IF(ISNA(VLOOKUP(N34,Individual!$C$3:$W$198,21,FALSE)),0,VLOOKUP(N34,Individual!$C$3:$W$198,21,FALSE))</f>
        <v>25.8001</v>
      </c>
      <c r="X34" s="13">
        <f t="shared" si="13"/>
        <v>77.200299999999999</v>
      </c>
      <c r="Y34" s="10">
        <f t="shared" si="5"/>
        <v>152.4006</v>
      </c>
    </row>
    <row r="35" spans="1:25" x14ac:dyDescent="0.15">
      <c r="A35" s="89" t="s">
        <v>45</v>
      </c>
      <c r="B35" s="95" t="s">
        <v>18</v>
      </c>
      <c r="C35" s="96" t="s">
        <v>321</v>
      </c>
      <c r="D35" s="14">
        <f t="shared" si="0"/>
        <v>70.300300000000007</v>
      </c>
      <c r="E35" s="14">
        <f t="shared" si="1"/>
        <v>72.700299999999999</v>
      </c>
      <c r="F35" s="14">
        <f t="shared" si="2"/>
        <v>143.00060000000002</v>
      </c>
      <c r="K35" s="1" t="s">
        <v>266</v>
      </c>
      <c r="L35" s="1" t="s">
        <v>263</v>
      </c>
      <c r="M35" s="1" t="s">
        <v>262</v>
      </c>
      <c r="N35" s="1" t="s">
        <v>261</v>
      </c>
      <c r="O35" s="11">
        <f>IF(ISNA(VLOOKUP(K35,Individual!$C$3:$W$198,11,FALSE)),0,VLOOKUP(K35,Individual!$C$3:$W$198,11,FALSE))</f>
        <v>23.0001</v>
      </c>
      <c r="P35" s="11">
        <f>IF(ISNA(VLOOKUP(L35,Individual!$C$3:$W$198,11,FALSE)),0,VLOOKUP(L35,Individual!$C$3:$W$198,11,FALSE))</f>
        <v>22.800100000000004</v>
      </c>
      <c r="Q35" s="11">
        <f>IF(ISNA(VLOOKUP(M35,Individual!$C$3:$W$198,11,FALSE)),0,VLOOKUP(M35,Individual!$C$3:$W$198,11,FALSE))</f>
        <v>23.3001</v>
      </c>
      <c r="R35" s="11">
        <f>IF(ISNA(VLOOKUP(N35,Individual!$C$3:$W$198,11,FALSE)),0,VLOOKUP(N35,Individual!$C$3:$W$198,11,FALSE))</f>
        <v>24.0001</v>
      </c>
      <c r="S35" s="13">
        <f t="shared" si="6"/>
        <v>70.300300000000007</v>
      </c>
      <c r="T35" s="11">
        <f>IF(ISNA(VLOOKUP(K35,Individual!$C$3:$W$198,21,FALSE)),0,VLOOKUP(K35,Individual!$C$3:$W$198,21,FALSE))</f>
        <v>12.200100000000001</v>
      </c>
      <c r="U35" s="11">
        <f>IF(ISNA(VLOOKUP(L35,Individual!$C$3:$W$198,21,FALSE)),0,VLOOKUP(L35,Individual!$C$3:$W$198,21,FALSE))</f>
        <v>23.400100000000002</v>
      </c>
      <c r="V35" s="11">
        <f>IF(ISNA(VLOOKUP(M35,Individual!$C$3:$W$198,21,FALSE)),0,VLOOKUP(M35,Individual!$C$3:$W$198,21,FALSE))</f>
        <v>24.5001</v>
      </c>
      <c r="W35" s="11">
        <f>IF(ISNA(VLOOKUP(N35,Individual!$C$3:$W$198,21,FALSE)),0,VLOOKUP(N35,Individual!$C$3:$W$198,21,FALSE))</f>
        <v>24.8001</v>
      </c>
      <c r="X35" s="13">
        <f t="shared" si="13"/>
        <v>72.700299999999999</v>
      </c>
      <c r="Y35" s="10">
        <f t="shared" si="5"/>
        <v>143.00060000000002</v>
      </c>
    </row>
    <row r="36" spans="1:25" x14ac:dyDescent="0.15">
      <c r="A36" s="89" t="s">
        <v>45</v>
      </c>
      <c r="B36" s="16" t="s">
        <v>21</v>
      </c>
      <c r="C36" s="1" t="s">
        <v>306</v>
      </c>
      <c r="D36" s="14">
        <f t="shared" si="0"/>
        <v>58.500299999999996</v>
      </c>
      <c r="E36" s="14">
        <f t="shared" si="1"/>
        <v>75.400299999999987</v>
      </c>
      <c r="F36" s="14">
        <f t="shared" si="2"/>
        <v>133.9006</v>
      </c>
      <c r="K36" s="1" t="s">
        <v>267</v>
      </c>
      <c r="L36" s="1" t="s">
        <v>252</v>
      </c>
      <c r="M36" s="1" t="s">
        <v>260</v>
      </c>
      <c r="O36" s="11">
        <f>IF(ISNA(VLOOKUP(K36,Individual!$C$3:$W$198,11,FALSE)),0,VLOOKUP(K36,Individual!$C$3:$W$198,11,FALSE))</f>
        <v>9.6000999999999976</v>
      </c>
      <c r="P36" s="11">
        <f>IF(ISNA(VLOOKUP(L36,Individual!$C$3:$W$198,11,FALSE)),0,VLOOKUP(L36,Individual!$C$3:$W$198,11,FALSE))</f>
        <v>25.0001</v>
      </c>
      <c r="Q36" s="11">
        <f>IF(ISNA(VLOOKUP(M36,Individual!$C$3:$W$198,11,FALSE)),0,VLOOKUP(M36,Individual!$C$3:$W$198,11,FALSE))</f>
        <v>23.900099999999998</v>
      </c>
      <c r="R36" s="11">
        <f>IF(ISNA(VLOOKUP(N36,Individual!$C$3:$W$198,11,FALSE)),0,VLOOKUP(N36,Individual!$C$3:$W$198,11,FALSE))</f>
        <v>0</v>
      </c>
      <c r="S36" s="13">
        <f t="shared" si="6"/>
        <v>58.500299999999996</v>
      </c>
      <c r="T36" s="11">
        <f>IF(ISNA(VLOOKUP(K36,Individual!$C$3:$W$198,21,FALSE)),0,VLOOKUP(K36,Individual!$C$3:$W$198,21,FALSE))</f>
        <v>24.400099999999995</v>
      </c>
      <c r="U36" s="11">
        <f>IF(ISNA(VLOOKUP(L36,Individual!$C$3:$W$198,21,FALSE)),0,VLOOKUP(L36,Individual!$C$3:$W$198,21,FALSE))</f>
        <v>25.8001</v>
      </c>
      <c r="V36" s="11">
        <f>IF(ISNA(VLOOKUP(M36,Individual!$C$3:$W$198,21,FALSE)),0,VLOOKUP(M36,Individual!$C$3:$W$198,21,FALSE))</f>
        <v>25.200099999999999</v>
      </c>
      <c r="W36" s="11">
        <f>IF(ISNA(VLOOKUP(N36,Individual!$C$3:$W$198,21,FALSE)),0,VLOOKUP(N36,Individual!$C$3:$W$198,21,FALSE))</f>
        <v>0</v>
      </c>
      <c r="X36" s="13">
        <f t="shared" si="13"/>
        <v>75.400299999999987</v>
      </c>
      <c r="Y36" s="10">
        <f t="shared" si="5"/>
        <v>133.9006</v>
      </c>
    </row>
    <row r="37" spans="1:25" x14ac:dyDescent="0.15">
      <c r="A37" s="89"/>
      <c r="D37" s="88"/>
      <c r="E37" s="88"/>
      <c r="F37" s="88"/>
    </row>
    <row r="38" spans="1:25" x14ac:dyDescent="0.15">
      <c r="A38" s="89"/>
    </row>
    <row r="39" spans="1:25" x14ac:dyDescent="0.15">
      <c r="A39" s="89"/>
    </row>
    <row r="40" spans="1:25" x14ac:dyDescent="0.15">
      <c r="A40" s="89"/>
    </row>
    <row r="41" spans="1:25" x14ac:dyDescent="0.15">
      <c r="A41" s="89"/>
    </row>
  </sheetData>
  <mergeCells count="8">
    <mergeCell ref="AD3:AE3"/>
    <mergeCell ref="A2:B2"/>
    <mergeCell ref="B1:G1"/>
    <mergeCell ref="G2:J2"/>
    <mergeCell ref="C2:F2"/>
    <mergeCell ref="H1:J1"/>
    <mergeCell ref="O3:S3"/>
    <mergeCell ref="T3:X3"/>
  </mergeCells>
  <phoneticPr fontId="1" type="noConversion"/>
  <pageMargins left="0.75" right="0.75" top="1" bottom="1" header="0.5" footer="0.5"/>
  <pageSetup paperSize="9" scale="62" fitToHeight="6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Individual</vt:lpstr>
      <vt:lpstr>Teams</vt:lpstr>
      <vt:lpstr>Individual!Names_Area</vt:lpstr>
      <vt:lpstr>Individual!Prelim_Area</vt:lpstr>
      <vt:lpstr>Individual!Print_Area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2022-01-16T22:21:28Z</dcterms:modified>
</cp:coreProperties>
</file>